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M:\01.総務課\06.財政係\財政係\00予算・決算\03決算\【ＨＰ公表】\財政状況一覧表\R6財政状況資料集\080914 2回目\【財政状況資料集】_013986_喜茂別町_2024\"/>
    </mc:Choice>
  </mc:AlternateContent>
  <xr:revisionPtr revIDLastSave="0" documentId="13_ncr:1_{5679351A-4B93-430C-8C64-4EF08560D5D0}" xr6:coauthVersionLast="47" xr6:coauthVersionMax="47" xr10:uidLastSave="{00000000-0000-0000-0000-000000000000}"/>
  <bookViews>
    <workbookView xWindow="-120" yWindow="-120" windowWidth="29040" windowHeight="15720"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E37" i="10"/>
  <c r="AM37" i="10"/>
  <c r="U37" i="10"/>
  <c r="C37" i="10"/>
  <c r="CO36" i="10"/>
  <c r="BE36" i="10"/>
  <c r="AM36" i="10"/>
  <c r="C36" i="10"/>
  <c r="CO35" i="10"/>
  <c r="BE35" i="10"/>
  <c r="C35" i="10"/>
  <c r="CO34" i="10"/>
  <c r="BW34" i="10"/>
  <c r="BW35" i="10" s="1"/>
  <c r="BW36" i="10" s="1"/>
  <c r="BW37" i="10" s="1"/>
  <c r="BE34" i="10"/>
  <c r="C34" i="10"/>
  <c r="U34" i="10" s="1"/>
  <c r="U35" i="10" s="1"/>
  <c r="U36" i="10" s="1"/>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<sst xmlns="http://schemas.openxmlformats.org/spreadsheetml/2006/main" count="1095" uniqueCount="565">
  <si>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</si>
  <si>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</si>
  <si>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</si>
  <si>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</si>
  <si>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</si>
  <si>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</si>
  <si>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</si>
  <si>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</si>
  <si>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</si>
  <si>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</si>
  <si>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</si>
  <si>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</si>
  <si>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</si>
  <si>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</si>
  <si>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</si>
  <si>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</si>
  <si>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</si>
  <si>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</si>
  <si>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</si>
  <si>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</si>
  <si>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</si>
  <si>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</si>
  <si>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</si>
  <si>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</si>
  <si>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</si>
  <si>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</si>
  <si>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</si>
  <si>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</si>
  <si>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</si>
  <si>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</si>
  <si>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</si>
  <si>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</si>
  <si>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</si>
  <si>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</si>
  <si>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</si>
  <si>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</si>
  <si>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</si>
  <si>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</si>
  <si>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</si>
  <si>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</si>
  <si>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</si>
  <si>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</si>
  <si>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</si>
  <si>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</si>
  <si>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</si>
  <si>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</si>
  <si>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</si>
  <si>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</si>
  <si>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</si>
  <si>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</si>
  <si>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</si>
  <si>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</si>
  <si>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</si>
  <si>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</si>
  <si>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</si>
  <si>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</si>
  <si>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</si>
  <si>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</si>
  <si>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</si>
  <si>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</si>
  <si>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</si>
  <si>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</si>
  <si>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</si>
  <si>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</si>
  <si>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</si>
  <si>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</si>
  <si>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</si>
  <si>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</si>
  <si>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</si>
  <si>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</si>
  <si>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</si>
  <si>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</si>
  <si>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</si>
  <si>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</si>
  <si>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</si>
  <si>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</si>
  <si>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</si>
  <si>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</si>
  <si>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</si>
  <si>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北海道</t>
    <phoneticPr fontId="5"/>
  </si>
  <si>
    <t>市町村類型</t>
    <phoneticPr fontId="5"/>
  </si>
  <si>
    <t>Ⅰ－０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</si>
  <si>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</si>
  <si>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</si>
  <si>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</si>
  <si>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</si>
  <si>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</si>
  <si>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</si>
  <si>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</si>
  <si>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</si>
  <si>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</si>
  <si>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</si>
  <si>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</si>
  <si>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</si>
  <si>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喜茂別町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</si>
  <si>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</si>
  <si>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</si>
  <si>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</si>
  <si>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</si>
  <si>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</si>
  <si>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</si>
  <si>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</si>
  <si>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</si>
  <si>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</si>
  <si>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</si>
  <si>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</si>
  <si>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</si>
  <si>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</si>
  <si>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</si>
  <si>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</si>
  <si>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</si>
  <si>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</si>
  <si>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</si>
  <si>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</si>
  <si>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</si>
  <si>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</si>
  <si>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</si>
  <si>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</si>
  <si>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</si>
  <si>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</si>
  <si>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</si>
  <si>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</si>
  <si>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</si>
  <si>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</si>
  <si>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</si>
  <si>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</si>
  <si>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</si>
  <si>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</si>
  <si>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</si>
  <si>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</si>
  <si>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</si>
  <si>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</si>
  <si>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</si>
  <si>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</si>
  <si>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</si>
  <si>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</si>
  <si>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</si>
  <si>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</si>
  <si>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</si>
  <si>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</si>
  <si>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</si>
  <si>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-1.5</t>
    <phoneticPr fontId="5"/>
  </si>
  <si>
    <t>基準財政需要額</t>
    <phoneticPr fontId="25"/>
  </si>
  <si>
    <t>うち日本人(％)</t>
    <phoneticPr fontId="5"/>
  </si>
  <si>
    <t>-2.9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</si>
  <si>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</si>
  <si>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</si>
  <si>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</si>
  <si>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</si>
  <si>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</si>
  <si>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</si>
  <si>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</si>
  <si>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</si>
  <si>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</si>
  <si>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</si>
  <si>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</si>
  <si>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</si>
  <si>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</si>
  <si>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</si>
  <si>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</si>
  <si>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</si>
  <si>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</si>
  <si>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</si>
  <si>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</si>
  <si>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</si>
  <si>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</si>
  <si>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</si>
  <si>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</si>
  <si>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</si>
  <si>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</si>
  <si>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</si>
  <si>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</si>
  <si>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</si>
  <si>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</si>
  <si>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</si>
  <si>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</si>
  <si>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</si>
  <si>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</si>
  <si>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</si>
  <si>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</si>
  <si>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</si>
  <si>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</si>
  <si>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</si>
  <si>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</si>
  <si>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</si>
  <si>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</si>
  <si>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</si>
  <si>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</si>
  <si>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</si>
  <si>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</si>
  <si>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</si>
  <si>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</si>
  <si>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</si>
  <si>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</si>
  <si>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</si>
  <si>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</si>
  <si>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</si>
  <si>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</si>
  <si>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</si>
  <si>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</si>
  <si>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</si>
  <si>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</si>
  <si>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</si>
  <si>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北海道喜茂別町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</si>
  <si>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</si>
  <si>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</si>
  <si>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</si>
  <si>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</si>
  <si>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</si>
  <si>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</si>
  <si>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</si>
  <si>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</si>
  <si>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</si>
  <si>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</si>
  <si>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</si>
  <si>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</si>
  <si>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</si>
  <si>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</si>
  <si>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</si>
  <si>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</si>
  <si>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</si>
  <si>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</si>
  <si>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</si>
  <si>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</si>
  <si>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</si>
  <si>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</si>
  <si>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</si>
  <si>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</si>
  <si>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</si>
  <si>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</si>
  <si>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</si>
  <si>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</si>
  <si>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</si>
  <si>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</si>
  <si>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</si>
  <si>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</si>
  <si>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</si>
  <si>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</si>
  <si>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</si>
  <si>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</si>
  <si>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</si>
  <si>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</si>
  <si>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</si>
  <si>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</si>
  <si>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</si>
  <si>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</si>
  <si>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</si>
  <si>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</si>
  <si>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</si>
  <si>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</si>
  <si>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</si>
  <si>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</si>
  <si>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</si>
  <si>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</si>
  <si>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</si>
  <si>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</si>
  <si>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</si>
  <si>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</si>
  <si>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</si>
  <si>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</si>
  <si>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</si>
  <si>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</si>
  <si>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</si>
  <si>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</si>
  <si>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</si>
  <si>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</si>
  <si>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</si>
  <si>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</si>
  <si>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</si>
  <si>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</si>
  <si>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</si>
  <si>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</si>
  <si>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</si>
  <si>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</si>
  <si>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</si>
  <si>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</si>
  <si>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</si>
  <si>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</si>
  <si>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</si>
  <si>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</si>
  <si>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</si>
  <si>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</si>
  <si>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</si>
  <si>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</si>
  <si>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</si>
  <si>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</si>
  <si>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</si>
  <si>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</si>
  <si>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</si>
  <si>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</si>
  <si>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</si>
  <si>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</si>
  <si>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</si>
  <si>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</si>
  <si>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</si>
  <si>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</si>
  <si>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</si>
  <si>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</si>
  <si>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</si>
  <si>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</si>
  <si>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</si>
  <si>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</si>
  <si>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</si>
  <si>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</si>
  <si>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</si>
  <si>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</si>
  <si>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</si>
  <si>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</si>
  <si>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</si>
  <si>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</si>
  <si>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</si>
  <si>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</si>
  <si>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</si>
  <si>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</si>
  <si>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</si>
  <si>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</si>
  <si>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</si>
  <si>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</si>
  <si>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</si>
  <si>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</si>
  <si>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</si>
  <si>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</si>
  <si>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</si>
  <si>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</si>
  <si>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</si>
  <si>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</si>
  <si>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</si>
  <si>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</si>
  <si>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</si>
  <si>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</si>
  <si>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</si>
  <si>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</si>
  <si>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</si>
  <si>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</si>
  <si>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</si>
  <si>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</si>
  <si>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</si>
  <si>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</si>
  <si>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</si>
  <si>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</si>
  <si>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</si>
  <si>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</si>
  <si>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</si>
  <si>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</si>
  <si>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</si>
  <si>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</si>
  <si>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</si>
  <si>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</si>
  <si>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</si>
  <si>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</si>
  <si>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</si>
  <si>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</si>
  <si>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</si>
  <si>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</si>
  <si>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北海道喜茂別町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</si>
  <si>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</si>
  <si>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</si>
  <si>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</si>
  <si>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</si>
  <si>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</si>
  <si>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</si>
  <si>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</si>
  <si>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</si>
  <si>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</si>
  <si>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</si>
  <si>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</si>
  <si>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</si>
  <si>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</si>
  <si>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</si>
  <si>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</si>
  <si>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</si>
  <si>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</si>
  <si>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</si>
  <si>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</si>
  <si>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</si>
  <si>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</si>
  <si>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</si>
  <si>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</si>
  <si>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</si>
  <si>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</si>
  <si>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</si>
  <si>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</si>
  <si>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</si>
  <si>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</si>
  <si>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</si>
  <si>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</si>
  <si>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</si>
  <si>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</si>
  <si>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</si>
  <si>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</si>
  <si>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介護サービス事業特別会計</t>
    <phoneticPr fontId="5"/>
  </si>
  <si>
    <t>簡易水道事業会計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</si>
  <si>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</si>
  <si>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</si>
  <si>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</si>
  <si>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</si>
  <si>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</si>
  <si>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</si>
  <si>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</si>
  <si>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</si>
  <si>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</si>
  <si>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</si>
  <si>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</si>
  <si>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</si>
  <si>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</si>
  <si>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</si>
  <si>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</si>
  <si>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</si>
  <si>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</si>
  <si>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</si>
  <si>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</si>
  <si>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</si>
  <si>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</si>
  <si>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</si>
  <si>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</si>
  <si>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</si>
  <si>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</si>
  <si>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</si>
  <si>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</si>
  <si>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</si>
  <si>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</si>
  <si>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</si>
  <si>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</si>
  <si>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</si>
  <si>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</si>
  <si>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</si>
  <si>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</si>
  <si>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</si>
  <si>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</si>
  <si>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</si>
  <si>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</si>
  <si>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</si>
  <si>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</si>
  <si>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</si>
  <si>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</si>
  <si>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</si>
  <si>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</si>
  <si>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</si>
  <si>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</si>
  <si>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</si>
  <si>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</si>
  <si>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</si>
  <si>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</si>
  <si>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</si>
  <si>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</si>
  <si>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</si>
  <si>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</si>
  <si>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</si>
  <si>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</si>
  <si>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</si>
  <si>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</si>
  <si>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</si>
  <si>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</si>
  <si>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</si>
  <si>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</si>
  <si>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</si>
  <si>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</si>
  <si>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</si>
  <si>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</si>
  <si>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</si>
  <si>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</si>
  <si>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</si>
  <si>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</si>
  <si>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</si>
  <si>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</si>
  <si>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</si>
  <si>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</si>
  <si>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</si>
  <si>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</si>
  <si>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</si>
  <si>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</si>
  <si>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</si>
  <si>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</si>
  <si>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</si>
  <si>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</si>
  <si>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</si>
  <si>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</si>
  <si>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</si>
  <si>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</si>
  <si>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</si>
  <si>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</si>
  <si>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</si>
  <si>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</si>
  <si>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</si>
  <si>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</si>
  <si>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</si>
  <si>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</si>
  <si>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</si>
  <si>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</si>
  <si>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</si>
  <si>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</si>
  <si>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</si>
  <si>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</si>
  <si>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</si>
  <si>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</si>
  <si>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</si>
  <si>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</si>
  <si>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</si>
  <si>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</si>
  <si>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</si>
  <si>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</si>
  <si>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</si>
  <si>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</si>
  <si>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</si>
  <si>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</si>
  <si>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</si>
  <si>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</si>
  <si>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</si>
  <si>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</si>
  <si>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</si>
  <si>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</si>
  <si>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</si>
  <si>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</si>
  <si>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</si>
  <si>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</si>
  <si>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</si>
  <si>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</si>
  <si>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</si>
  <si>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</si>
  <si>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</si>
  <si>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</si>
  <si>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</si>
  <si>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</si>
  <si>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</si>
  <si>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</si>
  <si>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</si>
  <si>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</si>
  <si>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</si>
  <si>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</si>
  <si>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1.16</t>
  </si>
  <si>
    <t>▲ 0.61</t>
  </si>
  <si>
    <t>簡易水道事業会計</t>
  </si>
  <si>
    <t>一般会計</t>
  </si>
  <si>
    <t>下水道事業会計</t>
  </si>
  <si>
    <t>国民健康保険特別会計</t>
  </si>
  <si>
    <t>後期高齢者医療特別会計</t>
  </si>
  <si>
    <t>介護サービス事業特別会計</t>
  </si>
  <si>
    <t>その他会計（赤字）</t>
  </si>
  <si>
    <t>その他会計（黒字）</t>
  </si>
  <si>
    <t>R02</t>
    <phoneticPr fontId="5"/>
  </si>
  <si>
    <t>R03</t>
    <phoneticPr fontId="5"/>
  </si>
  <si>
    <t>R04</t>
    <phoneticPr fontId="5"/>
  </si>
  <si>
    <t>R05</t>
    <phoneticPr fontId="5"/>
  </si>
  <si>
    <t>R06</t>
    <phoneticPr fontId="5"/>
  </si>
  <si>
    <t>-</t>
    <phoneticPr fontId="2"/>
  </si>
  <si>
    <t>後志広域貼合</t>
    <rPh sb="0" eb="2">
      <t>シリベシ</t>
    </rPh>
    <rPh sb="2" eb="4">
      <t>コウイキ</t>
    </rPh>
    <rPh sb="4" eb="6">
      <t>テンゴウ</t>
    </rPh>
    <phoneticPr fontId="2"/>
  </si>
  <si>
    <t>羊蹄山麓環境衛生組合</t>
    <rPh sb="0" eb="2">
      <t>ヨウテイ</t>
    </rPh>
    <rPh sb="2" eb="4">
      <t>サンロク</t>
    </rPh>
    <rPh sb="4" eb="6">
      <t>カンキョウ</t>
    </rPh>
    <rPh sb="6" eb="8">
      <t>エイセイ</t>
    </rPh>
    <rPh sb="8" eb="10">
      <t>クミアイ</t>
    </rPh>
    <phoneticPr fontId="2"/>
  </si>
  <si>
    <t>羊蹄山ろく消防組合</t>
    <rPh sb="0" eb="2">
      <t>ヨウテイ</t>
    </rPh>
    <rPh sb="2" eb="3">
      <t>サン</t>
    </rPh>
    <rPh sb="5" eb="7">
      <t>ショウボウ</t>
    </rPh>
    <rPh sb="7" eb="9">
      <t>クミアイ</t>
    </rPh>
    <phoneticPr fontId="2"/>
  </si>
  <si>
    <t>後志教育研修センター</t>
    <rPh sb="0" eb="2">
      <t>シリベシ</t>
    </rPh>
    <rPh sb="2" eb="4">
      <t>キョウイク</t>
    </rPh>
    <rPh sb="4" eb="6">
      <t>ケンシュウ</t>
    </rPh>
    <phoneticPr fontId="2"/>
  </si>
  <si>
    <t>ふるさと応援基金</t>
    <rPh sb="4" eb="6">
      <t>オウエン</t>
    </rPh>
    <rPh sb="6" eb="8">
      <t>キキン</t>
    </rPh>
    <phoneticPr fontId="5"/>
  </si>
  <si>
    <t>公共施設整備基金</t>
    <rPh sb="0" eb="2">
      <t>コウキョウ</t>
    </rPh>
    <rPh sb="2" eb="4">
      <t>シセツ</t>
    </rPh>
    <rPh sb="4" eb="6">
      <t>セイビ</t>
    </rPh>
    <rPh sb="6" eb="8">
      <t>キキン</t>
    </rPh>
    <phoneticPr fontId="5"/>
  </si>
  <si>
    <t>森林環境譲与税基金</t>
    <rPh sb="0" eb="2">
      <t>シンリン</t>
    </rPh>
    <rPh sb="2" eb="4">
      <t>カンキョウ</t>
    </rPh>
    <rPh sb="4" eb="6">
      <t>ジョウヨ</t>
    </rPh>
    <rPh sb="6" eb="7">
      <t>ゼイ</t>
    </rPh>
    <rPh sb="7" eb="9">
      <t>キキン</t>
    </rPh>
    <phoneticPr fontId="5"/>
  </si>
  <si>
    <t>水の郷きもべつまちづくり振興基金</t>
    <rPh sb="0" eb="1">
      <t>ミズ</t>
    </rPh>
    <rPh sb="2" eb="3">
      <t>サト</t>
    </rPh>
    <rPh sb="12" eb="14">
      <t>シンコウ</t>
    </rPh>
    <rPh sb="14" eb="16">
      <t>キキン</t>
    </rPh>
    <phoneticPr fontId="5"/>
  </si>
  <si>
    <t>地域福祉基金</t>
    <rPh sb="0" eb="2">
      <t>チイキ</t>
    </rPh>
    <rPh sb="2" eb="4">
      <t>フクシ</t>
    </rPh>
    <rPh sb="4" eb="6">
      <t>キキン</t>
    </rPh>
    <phoneticPr fontId="5"/>
  </si>
  <si>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</si>
  <si>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</si>
  <si>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</si>
  <si>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</si>
  <si>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</si>
  <si>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</si>
  <si>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</si>
  <si>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</si>
  <si>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有形固定資産減価償却率は類似団体内順位と比べて同程度の比率となっている。庁舎等の施設の老朽化が進んでいるため今後も償却率は上がっていくことが見込まれる。将来負担比率は令和2年度をピークに好転している状況にある。要因は指標改善の要素である地方債残高が減少していることに加え、好転の要因である基金残高が普通交付税の増加等により増額したためである。  今後も計画的な公共施設の運営により、適正な数値での推移を図っていく。</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</si>
  <si>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</si>
  <si>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将来負担比率は令和2年をピークに好転している状況にある。要因は指標改善の要素である地方債残高が減少したことや、好転の要因である基金残高が増加しているためである。
実質公債費比率は、令和6年度については令和5年度と比較し、0.3ポイント増加した。要因としては、元利償還金の減少や普通交付税の増額等の好転の要因はあったが、一部事務組合である羊蹄山ろく消防組合の起こした地方債に充てた負担金が増加したためである。</t>
    <rPh sb="100" eb="102">
      <t>レイワ</t>
    </rPh>
    <rPh sb="103" eb="105">
      <t>ネンド</t>
    </rPh>
    <rPh sb="106" eb="108">
      <t>ヒカク</t>
    </rPh>
    <rPh sb="117" eb="119">
      <t>ゾウカ</t>
    </rPh>
    <rPh sb="135" eb="137">
      <t>ゲンショウ</t>
    </rPh>
    <rPh sb="138" eb="140">
      <t>ゲンショウ</t>
    </rPh>
    <rPh sb="159" eb="161">
      <t>イチブ</t>
    </rPh>
    <rPh sb="161" eb="163">
      <t>ジム</t>
    </rPh>
    <rPh sb="163" eb="165">
      <t>クミアイ</t>
    </rPh>
    <rPh sb="168" eb="170">
      <t>ヨウテイ</t>
    </rPh>
    <rPh sb="170" eb="171">
      <t>サン</t>
    </rPh>
    <rPh sb="173" eb="175">
      <t>ショウボウ</t>
    </rPh>
    <rPh sb="175" eb="177">
      <t>クミアイ</t>
    </rPh>
    <rPh sb="178" eb="179">
      <t>オ</t>
    </rPh>
    <rPh sb="182" eb="185">
      <t>チホウサイ</t>
    </rPh>
    <rPh sb="186" eb="187">
      <t>ア</t>
    </rPh>
    <rPh sb="189" eb="192">
      <t>フタンキン</t>
    </rPh>
    <rPh sb="193" eb="195">
      <t>ゾウカ</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</si>
</sst>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1" fillId="0" borderId="0" xfId="16" applyFont="1">
      <alignment vertical="center"/>
    </xf>
    <xf numFmtId="0" fontId="1" fillId="0" borderId="65" xfId="16" applyFont="1" applyBorder="1">
      <alignment vertical="center"/>
    </xf>
    <xf numFmtId="0" fontId="1" fillId="0" borderId="38" xfId="16" applyFont="1" applyBorder="1">
      <alignment vertical="center"/>
    </xf>
    <xf numFmtId="0" fontId="1" fillId="0" borderId="40" xfId="16" applyFont="1" applyBorder="1">
      <alignment vertical="center"/>
    </xf>
    <xf numFmtId="0" fontId="1" fillId="0" borderId="56" xfId="16" applyFont="1" applyBorder="1">
      <alignment vertical="center"/>
    </xf>
    <xf numFmtId="0" fontId="1" fillId="0" borderId="37" xfId="16" applyFont="1" applyBorder="1">
      <alignment vertical="center"/>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4" fillId="0" borderId="65" xfId="16" applyFont="1" applyBorder="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0" fontId="1" fillId="0" borderId="51" xfId="16" applyFont="1" applyBorder="1">
      <alignment vertical="center"/>
    </xf>
    <xf numFmtId="0" fontId="1" fillId="0" borderId="12" xfId="16" applyFont="1" applyBorder="1">
      <alignment vertical="center"/>
    </xf>
    <xf numFmtId="0" fontId="34" fillId="0" borderId="41" xfId="16" applyFont="1" applyBorder="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6" borderId="0" xfId="17" applyNumberFormat="1" applyFont="1" applyFill="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2AD9E0AC-575E-48C5-8761-E0073AFE41D6}"/>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301035</c:v>
                </c:pt>
                <c:pt idx="1">
                  <c:v>277467</c:v>
                </c:pt>
                <c:pt idx="2">
                  <c:v>282256</c:v>
                </c:pt>
                <c:pt idx="3">
                  <c:v>295341</c:v>
                </c:pt>
                <c:pt idx="4">
                  <c:v>292845</c:v>
                </c:pt>
              </c:numCache>
            </c:numRef>
          </c:val>
          <c:smooth val="0"/>
          <c:extLst>
            <c:ext xmlns:c16="http://schemas.microsoft.com/office/drawing/2014/chart" uri="{C3380CC4-5D6E-409C-BE32-E72D297353CC}">
              <c16:uniqueId val="{00000000-9D30-482D-9652-C48CAC015BCE}"/>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87491</c:v>
                </c:pt>
                <c:pt idx="1">
                  <c:v>51140</c:v>
                </c:pt>
                <c:pt idx="2">
                  <c:v>66051</c:v>
                </c:pt>
                <c:pt idx="3">
                  <c:v>113415</c:v>
                </c:pt>
                <c:pt idx="4">
                  <c:v>116043</c:v>
                </c:pt>
              </c:numCache>
            </c:numRef>
          </c:val>
          <c:smooth val="0"/>
          <c:extLst>
            <c:ext xmlns:c16="http://schemas.microsoft.com/office/drawing/2014/chart" uri="{C3380CC4-5D6E-409C-BE32-E72D297353CC}">
              <c16:uniqueId val="{00000001-9D30-482D-9652-C48CAC015BCE}"/>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1.98</c:v>
                </c:pt>
                <c:pt idx="1">
                  <c:v>3.04</c:v>
                </c:pt>
                <c:pt idx="2">
                  <c:v>2.23</c:v>
                </c:pt>
                <c:pt idx="3">
                  <c:v>2.06</c:v>
                </c:pt>
                <c:pt idx="4">
                  <c:v>1.98</c:v>
                </c:pt>
              </c:numCache>
            </c:numRef>
          </c:val>
          <c:extLst>
            <c:ext xmlns:c16="http://schemas.microsoft.com/office/drawing/2014/chart" uri="{C3380CC4-5D6E-409C-BE32-E72D297353CC}">
              <c16:uniqueId val="{00000000-2248-40BA-A988-C41AFDC5915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17.190000000000001</c:v>
                </c:pt>
                <c:pt idx="1">
                  <c:v>20.440000000000001</c:v>
                </c:pt>
                <c:pt idx="2">
                  <c:v>22.59</c:v>
                </c:pt>
                <c:pt idx="3">
                  <c:v>21.71</c:v>
                </c:pt>
                <c:pt idx="4">
                  <c:v>20.83</c:v>
                </c:pt>
              </c:numCache>
            </c:numRef>
          </c:val>
          <c:extLst>
            <c:ext xmlns:c16="http://schemas.microsoft.com/office/drawing/2014/chart" uri="{C3380CC4-5D6E-409C-BE32-E72D297353CC}">
              <c16:uniqueId val="{00000001-2248-40BA-A988-C41AFDC5915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0.28000000000000003</c:v>
                </c:pt>
                <c:pt idx="1">
                  <c:v>5.48</c:v>
                </c:pt>
                <c:pt idx="2">
                  <c:v>0.86</c:v>
                </c:pt>
                <c:pt idx="3">
                  <c:v>-1.1599999999999999</c:v>
                </c:pt>
                <c:pt idx="4">
                  <c:v>-0.61</c:v>
                </c:pt>
              </c:numCache>
            </c:numRef>
          </c:val>
          <c:smooth val="0"/>
          <c:extLst>
            <c:ext xmlns:c16="http://schemas.microsoft.com/office/drawing/2014/chart" uri="{C3380CC4-5D6E-409C-BE32-E72D297353CC}">
              <c16:uniqueId val="{00000002-2248-40BA-A988-C41AFDC5915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0.49</c:v>
                </c:pt>
                <c:pt idx="2">
                  <c:v>#N/A</c:v>
                </c:pt>
                <c:pt idx="3">
                  <c:v>0.3</c:v>
                </c:pt>
                <c:pt idx="4">
                  <c:v>#N/A</c:v>
                </c:pt>
                <c:pt idx="5">
                  <c:v>0.3</c:v>
                </c:pt>
                <c:pt idx="6">
                  <c:v>#N/A</c:v>
                </c:pt>
                <c:pt idx="7">
                  <c:v>0.76</c:v>
                </c:pt>
                <c:pt idx="8">
                  <c:v>0</c:v>
                </c:pt>
                <c:pt idx="9">
                  <c:v>0</c:v>
                </c:pt>
              </c:numCache>
            </c:numRef>
          </c:val>
          <c:extLst>
            <c:ext xmlns:c16="http://schemas.microsoft.com/office/drawing/2014/chart" uri="{C3380CC4-5D6E-409C-BE32-E72D297353CC}">
              <c16:uniqueId val="{00000000-2ADD-4E6A-A8C7-DA53552F369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ADD-4E6A-A8C7-DA53552F3691}"/>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2ADD-4E6A-A8C7-DA53552F3691}"/>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2ADD-4E6A-A8C7-DA53552F3691}"/>
            </c:ext>
          </c:extLst>
        </c:ser>
        <c:ser>
          <c:idx val="4"/>
          <c:order val="4"/>
          <c:tx>
            <c:strRef>
              <c:f>データシート!$A$31</c:f>
              <c:strCache>
                <c:ptCount val="1"/>
                <c:pt idx="0">
                  <c:v>介護サービス事業特別会計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2ADD-4E6A-A8C7-DA53552F3691}"/>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0.02</c:v>
                </c:pt>
                <c:pt idx="2">
                  <c:v>#N/A</c:v>
                </c:pt>
                <c:pt idx="3">
                  <c:v>0.01</c:v>
                </c:pt>
                <c:pt idx="4">
                  <c:v>#N/A</c:v>
                </c:pt>
                <c:pt idx="5">
                  <c:v>0.27</c:v>
                </c:pt>
                <c:pt idx="6">
                  <c:v>#N/A</c:v>
                </c:pt>
                <c:pt idx="7">
                  <c:v>0</c:v>
                </c:pt>
                <c:pt idx="8">
                  <c:v>#N/A</c:v>
                </c:pt>
                <c:pt idx="9">
                  <c:v>0.02</c:v>
                </c:pt>
              </c:numCache>
            </c:numRef>
          </c:val>
          <c:extLst>
            <c:ext xmlns:c16="http://schemas.microsoft.com/office/drawing/2014/chart" uri="{C3380CC4-5D6E-409C-BE32-E72D297353CC}">
              <c16:uniqueId val="{00000005-2ADD-4E6A-A8C7-DA53552F3691}"/>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0.03</c:v>
                </c:pt>
                <c:pt idx="2">
                  <c:v>#N/A</c:v>
                </c:pt>
                <c:pt idx="3">
                  <c:v>0.11</c:v>
                </c:pt>
                <c:pt idx="4">
                  <c:v>#N/A</c:v>
                </c:pt>
                <c:pt idx="5">
                  <c:v>0.17</c:v>
                </c:pt>
                <c:pt idx="6">
                  <c:v>#N/A</c:v>
                </c:pt>
                <c:pt idx="7">
                  <c:v>0.04</c:v>
                </c:pt>
                <c:pt idx="8">
                  <c:v>#N/A</c:v>
                </c:pt>
                <c:pt idx="9">
                  <c:v>0.02</c:v>
                </c:pt>
              </c:numCache>
            </c:numRef>
          </c:val>
          <c:extLst>
            <c:ext xmlns:c16="http://schemas.microsoft.com/office/drawing/2014/chart" uri="{C3380CC4-5D6E-409C-BE32-E72D297353CC}">
              <c16:uniqueId val="{00000006-2ADD-4E6A-A8C7-DA53552F3691}"/>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1.28</c:v>
                </c:pt>
              </c:numCache>
            </c:numRef>
          </c:val>
          <c:extLst>
            <c:ext xmlns:c16="http://schemas.microsoft.com/office/drawing/2014/chart" uri="{C3380CC4-5D6E-409C-BE32-E72D297353CC}">
              <c16:uniqueId val="{00000007-2ADD-4E6A-A8C7-DA53552F3691}"/>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1.97</c:v>
                </c:pt>
                <c:pt idx="2">
                  <c:v>#N/A</c:v>
                </c:pt>
                <c:pt idx="3">
                  <c:v>3.04</c:v>
                </c:pt>
                <c:pt idx="4">
                  <c:v>#N/A</c:v>
                </c:pt>
                <c:pt idx="5">
                  <c:v>2.23</c:v>
                </c:pt>
                <c:pt idx="6">
                  <c:v>#N/A</c:v>
                </c:pt>
                <c:pt idx="7">
                  <c:v>2.0499999999999998</c:v>
                </c:pt>
                <c:pt idx="8">
                  <c:v>#N/A</c:v>
                </c:pt>
                <c:pt idx="9">
                  <c:v>1.98</c:v>
                </c:pt>
              </c:numCache>
            </c:numRef>
          </c:val>
          <c:extLst>
            <c:ext xmlns:c16="http://schemas.microsoft.com/office/drawing/2014/chart" uri="{C3380CC4-5D6E-409C-BE32-E72D297353CC}">
              <c16:uniqueId val="{00000008-2ADD-4E6A-A8C7-DA53552F3691}"/>
            </c:ext>
          </c:extLst>
        </c:ser>
        <c:ser>
          <c:idx val="9"/>
          <c:order val="9"/>
          <c:tx>
            <c:strRef>
              <c:f>データシート!$A$36</c:f>
              <c:strCache>
                <c:ptCount val="1"/>
                <c:pt idx="0">
                  <c:v>簡易水道事業会計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0</c:v>
                </c:pt>
                <c:pt idx="1">
                  <c:v>0</c:v>
                </c:pt>
                <c:pt idx="2">
                  <c:v>0</c:v>
                </c:pt>
                <c:pt idx="3">
                  <c:v>0</c:v>
                </c:pt>
                <c:pt idx="4">
                  <c:v>0</c:v>
                </c:pt>
                <c:pt idx="5">
                  <c:v>0</c:v>
                </c:pt>
                <c:pt idx="6">
                  <c:v>0</c:v>
                </c:pt>
                <c:pt idx="7">
                  <c:v>0</c:v>
                </c:pt>
                <c:pt idx="8">
                  <c:v>#N/A</c:v>
                </c:pt>
                <c:pt idx="9">
                  <c:v>3.64</c:v>
                </c:pt>
              </c:numCache>
            </c:numRef>
          </c:val>
          <c:extLst>
            <c:ext xmlns:c16="http://schemas.microsoft.com/office/drawing/2014/chart" uri="{C3380CC4-5D6E-409C-BE32-E72D297353CC}">
              <c16:uniqueId val="{00000009-2ADD-4E6A-A8C7-DA53552F3691}"/>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386</c:v>
                </c:pt>
                <c:pt idx="5">
                  <c:v>388</c:v>
                </c:pt>
                <c:pt idx="8">
                  <c:v>380</c:v>
                </c:pt>
                <c:pt idx="11">
                  <c:v>351</c:v>
                </c:pt>
                <c:pt idx="14">
                  <c:v>342</c:v>
                </c:pt>
              </c:numCache>
            </c:numRef>
          </c:val>
          <c:extLst>
            <c:ext xmlns:c16="http://schemas.microsoft.com/office/drawing/2014/chart" uri="{C3380CC4-5D6E-409C-BE32-E72D297353CC}">
              <c16:uniqueId val="{00000000-3FE0-45B7-8A6F-1C220CA63F1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FE0-45B7-8A6F-1C220CA63F1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3FE0-45B7-8A6F-1C220CA63F1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6</c:v>
                </c:pt>
                <c:pt idx="3">
                  <c:v>6</c:v>
                </c:pt>
                <c:pt idx="6">
                  <c:v>6</c:v>
                </c:pt>
                <c:pt idx="9">
                  <c:v>2</c:v>
                </c:pt>
                <c:pt idx="12">
                  <c:v>6</c:v>
                </c:pt>
              </c:numCache>
            </c:numRef>
          </c:val>
          <c:extLst>
            <c:ext xmlns:c16="http://schemas.microsoft.com/office/drawing/2014/chart" uri="{C3380CC4-5D6E-409C-BE32-E72D297353CC}">
              <c16:uniqueId val="{00000003-3FE0-45B7-8A6F-1C220CA63F1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78</c:v>
                </c:pt>
                <c:pt idx="3">
                  <c:v>80</c:v>
                </c:pt>
                <c:pt idx="6">
                  <c:v>83</c:v>
                </c:pt>
                <c:pt idx="9">
                  <c:v>82</c:v>
                </c:pt>
                <c:pt idx="12">
                  <c:v>92</c:v>
                </c:pt>
              </c:numCache>
            </c:numRef>
          </c:val>
          <c:extLst>
            <c:ext xmlns:c16="http://schemas.microsoft.com/office/drawing/2014/chart" uri="{C3380CC4-5D6E-409C-BE32-E72D297353CC}">
              <c16:uniqueId val="{00000004-3FE0-45B7-8A6F-1C220CA63F1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FE0-45B7-8A6F-1C220CA63F1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FE0-45B7-8A6F-1C220CA63F1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449</c:v>
                </c:pt>
                <c:pt idx="3">
                  <c:v>440</c:v>
                </c:pt>
                <c:pt idx="6">
                  <c:v>438</c:v>
                </c:pt>
                <c:pt idx="9">
                  <c:v>410</c:v>
                </c:pt>
                <c:pt idx="12">
                  <c:v>402</c:v>
                </c:pt>
              </c:numCache>
            </c:numRef>
          </c:val>
          <c:extLst>
            <c:ext xmlns:c16="http://schemas.microsoft.com/office/drawing/2014/chart" uri="{C3380CC4-5D6E-409C-BE32-E72D297353CC}">
              <c16:uniqueId val="{00000007-3FE0-45B7-8A6F-1C220CA63F1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147</c:v>
                </c:pt>
                <c:pt idx="2">
                  <c:v>#N/A</c:v>
                </c:pt>
                <c:pt idx="3">
                  <c:v>#N/A</c:v>
                </c:pt>
                <c:pt idx="4">
                  <c:v>138</c:v>
                </c:pt>
                <c:pt idx="5">
                  <c:v>#N/A</c:v>
                </c:pt>
                <c:pt idx="6">
                  <c:v>#N/A</c:v>
                </c:pt>
                <c:pt idx="7">
                  <c:v>147</c:v>
                </c:pt>
                <c:pt idx="8">
                  <c:v>#N/A</c:v>
                </c:pt>
                <c:pt idx="9">
                  <c:v>#N/A</c:v>
                </c:pt>
                <c:pt idx="10">
                  <c:v>143</c:v>
                </c:pt>
                <c:pt idx="11">
                  <c:v>#N/A</c:v>
                </c:pt>
                <c:pt idx="12">
                  <c:v>#N/A</c:v>
                </c:pt>
                <c:pt idx="13">
                  <c:v>158</c:v>
                </c:pt>
                <c:pt idx="14">
                  <c:v>#N/A</c:v>
                </c:pt>
              </c:numCache>
            </c:numRef>
          </c:val>
          <c:smooth val="0"/>
          <c:extLst>
            <c:ext xmlns:c16="http://schemas.microsoft.com/office/drawing/2014/chart" uri="{C3380CC4-5D6E-409C-BE32-E72D297353CC}">
              <c16:uniqueId val="{00000008-3FE0-45B7-8A6F-1C220CA63F1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2869</c:v>
                </c:pt>
                <c:pt idx="5">
                  <c:v>2774</c:v>
                </c:pt>
                <c:pt idx="8">
                  <c:v>2589</c:v>
                </c:pt>
                <c:pt idx="11">
                  <c:v>2397</c:v>
                </c:pt>
                <c:pt idx="14">
                  <c:v>2281</c:v>
                </c:pt>
              </c:numCache>
            </c:numRef>
          </c:val>
          <c:extLst>
            <c:ext xmlns:c16="http://schemas.microsoft.com/office/drawing/2014/chart" uri="{C3380CC4-5D6E-409C-BE32-E72D297353CC}">
              <c16:uniqueId val="{00000000-FD82-4CDF-9589-AFECA80C76E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306</c:v>
                </c:pt>
                <c:pt idx="5">
                  <c:v>273</c:v>
                </c:pt>
                <c:pt idx="8">
                  <c:v>237</c:v>
                </c:pt>
                <c:pt idx="11">
                  <c:v>222</c:v>
                </c:pt>
                <c:pt idx="14">
                  <c:v>204</c:v>
                </c:pt>
              </c:numCache>
            </c:numRef>
          </c:val>
          <c:extLst>
            <c:ext xmlns:c16="http://schemas.microsoft.com/office/drawing/2014/chart" uri="{C3380CC4-5D6E-409C-BE32-E72D297353CC}">
              <c16:uniqueId val="{00000001-FD82-4CDF-9589-AFECA80C76E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611</c:v>
                </c:pt>
                <c:pt idx="5">
                  <c:v>700</c:v>
                </c:pt>
                <c:pt idx="8">
                  <c:v>725</c:v>
                </c:pt>
                <c:pt idx="11">
                  <c:v>716</c:v>
                </c:pt>
                <c:pt idx="14">
                  <c:v>755</c:v>
                </c:pt>
              </c:numCache>
            </c:numRef>
          </c:val>
          <c:extLst>
            <c:ext xmlns:c16="http://schemas.microsoft.com/office/drawing/2014/chart" uri="{C3380CC4-5D6E-409C-BE32-E72D297353CC}">
              <c16:uniqueId val="{00000002-FD82-4CDF-9589-AFECA80C76E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D82-4CDF-9589-AFECA80C76E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D82-4CDF-9589-AFECA80C76E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D82-4CDF-9589-AFECA80C76E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638</c:v>
                </c:pt>
                <c:pt idx="3">
                  <c:v>670</c:v>
                </c:pt>
                <c:pt idx="6">
                  <c:v>609</c:v>
                </c:pt>
                <c:pt idx="9">
                  <c:v>635</c:v>
                </c:pt>
                <c:pt idx="12">
                  <c:v>644</c:v>
                </c:pt>
              </c:numCache>
            </c:numRef>
          </c:val>
          <c:extLst>
            <c:ext xmlns:c16="http://schemas.microsoft.com/office/drawing/2014/chart" uri="{C3380CC4-5D6E-409C-BE32-E72D297353CC}">
              <c16:uniqueId val="{00000006-FD82-4CDF-9589-AFECA80C76E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23</c:v>
                </c:pt>
                <c:pt idx="3">
                  <c:v>10</c:v>
                </c:pt>
                <c:pt idx="6">
                  <c:v>46</c:v>
                </c:pt>
                <c:pt idx="9">
                  <c:v>44</c:v>
                </c:pt>
                <c:pt idx="12">
                  <c:v>39</c:v>
                </c:pt>
              </c:numCache>
            </c:numRef>
          </c:val>
          <c:extLst>
            <c:ext xmlns:c16="http://schemas.microsoft.com/office/drawing/2014/chart" uri="{C3380CC4-5D6E-409C-BE32-E72D297353CC}">
              <c16:uniqueId val="{00000007-FD82-4CDF-9589-AFECA80C76E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1003</c:v>
                </c:pt>
                <c:pt idx="3">
                  <c:v>1048</c:v>
                </c:pt>
                <c:pt idx="6">
                  <c:v>1018</c:v>
                </c:pt>
                <c:pt idx="9">
                  <c:v>943</c:v>
                </c:pt>
                <c:pt idx="12">
                  <c:v>978</c:v>
                </c:pt>
              </c:numCache>
            </c:numRef>
          </c:val>
          <c:extLst>
            <c:ext xmlns:c16="http://schemas.microsoft.com/office/drawing/2014/chart" uri="{C3380CC4-5D6E-409C-BE32-E72D297353CC}">
              <c16:uniqueId val="{00000008-FD82-4CDF-9589-AFECA80C76E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FD82-4CDF-9589-AFECA80C76E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3325</c:v>
                </c:pt>
                <c:pt idx="3">
                  <c:v>3124</c:v>
                </c:pt>
                <c:pt idx="6">
                  <c:v>2850</c:v>
                </c:pt>
                <c:pt idx="9">
                  <c:v>2703</c:v>
                </c:pt>
                <c:pt idx="12">
                  <c:v>2529</c:v>
                </c:pt>
              </c:numCache>
            </c:numRef>
          </c:val>
          <c:extLst>
            <c:ext xmlns:c16="http://schemas.microsoft.com/office/drawing/2014/chart" uri="{C3380CC4-5D6E-409C-BE32-E72D297353CC}">
              <c16:uniqueId val="{0000000A-FD82-4CDF-9589-AFECA80C76E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1204</c:v>
                </c:pt>
                <c:pt idx="2">
                  <c:v>#N/A</c:v>
                </c:pt>
                <c:pt idx="3">
                  <c:v>#N/A</c:v>
                </c:pt>
                <c:pt idx="4">
                  <c:v>1106</c:v>
                </c:pt>
                <c:pt idx="5">
                  <c:v>#N/A</c:v>
                </c:pt>
                <c:pt idx="6">
                  <c:v>#N/A</c:v>
                </c:pt>
                <c:pt idx="7">
                  <c:v>971</c:v>
                </c:pt>
                <c:pt idx="8">
                  <c:v>#N/A</c:v>
                </c:pt>
                <c:pt idx="9">
                  <c:v>#N/A</c:v>
                </c:pt>
                <c:pt idx="10">
                  <c:v>991</c:v>
                </c:pt>
                <c:pt idx="11">
                  <c:v>#N/A</c:v>
                </c:pt>
                <c:pt idx="12">
                  <c:v>#N/A</c:v>
                </c:pt>
                <c:pt idx="13">
                  <c:v>948</c:v>
                </c:pt>
                <c:pt idx="14">
                  <c:v>#N/A</c:v>
                </c:pt>
              </c:numCache>
            </c:numRef>
          </c:val>
          <c:smooth val="0"/>
          <c:extLst>
            <c:ext xmlns:c16="http://schemas.microsoft.com/office/drawing/2014/chart" uri="{C3380CC4-5D6E-409C-BE32-E72D297353CC}">
              <c16:uniqueId val="{0000000B-FD82-4CDF-9589-AFECA80C76E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440</c:v>
                </c:pt>
                <c:pt idx="1">
                  <c:v>421</c:v>
                </c:pt>
                <c:pt idx="2">
                  <c:v>410</c:v>
                </c:pt>
              </c:numCache>
            </c:numRef>
          </c:val>
          <c:extLst>
            <c:ext xmlns:c16="http://schemas.microsoft.com/office/drawing/2014/chart" uri="{C3380CC4-5D6E-409C-BE32-E72D297353CC}">
              <c16:uniqueId val="{00000000-3A75-45DF-96FC-88B5FFECF2D8}"/>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23</c:v>
                </c:pt>
                <c:pt idx="1">
                  <c:v>30</c:v>
                </c:pt>
                <c:pt idx="2">
                  <c:v>39</c:v>
                </c:pt>
              </c:numCache>
            </c:numRef>
          </c:val>
          <c:extLst>
            <c:ext xmlns:c16="http://schemas.microsoft.com/office/drawing/2014/chart" uri="{C3380CC4-5D6E-409C-BE32-E72D297353CC}">
              <c16:uniqueId val="{00000001-3A75-45DF-96FC-88B5FFECF2D8}"/>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228</c:v>
                </c:pt>
                <c:pt idx="1">
                  <c:v>237</c:v>
                </c:pt>
                <c:pt idx="2">
                  <c:v>287</c:v>
                </c:pt>
              </c:numCache>
            </c:numRef>
          </c:val>
          <c:extLst>
            <c:ext xmlns:c16="http://schemas.microsoft.com/office/drawing/2014/chart" uri="{C3380CC4-5D6E-409C-BE32-E72D297353CC}">
              <c16:uniqueId val="{00000002-3A75-45DF-96FC-88B5FFECF2D8}"/>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{12C71D42-E3F9-46A4-8A50-B0F028DA3634}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5B1-4626-8340-F77F7415195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{0CBA298F-294D-4FEF-88DF-CC146E8B1C91}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5B1-4626-8340-F77F7415195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{36530BEC-DB3F-4245-9A0A-1E3A69186A1A}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5B1-4626-8340-F77F7415195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{FF7A38CB-EB76-4777-8143-BFDCD03D9F6F}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5B1-4626-8340-F77F7415195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{DA257FBD-2991-4B27-B166-33F458F0376D}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5B1-4626-8340-F77F7415195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{0BCFD581-24E9-46C9-A9A1-7B2C2CC3F311}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5B1-4626-8340-F77F7415195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{1E7CBF20-E020-449B-A9BD-99217F614A81}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5B1-4626-8340-F77F7415195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{3ABF9290-003C-496C-A234-281A9C604ECA}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5B1-4626-8340-F77F7415195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{3291458E-AD2B-4FCB-9443-77F7009A2C5A}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5B1-4626-8340-F77F7415195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61.1</c:v>
                </c:pt>
                <c:pt idx="8">
                  <c:v>62.9</c:v>
                </c:pt>
                <c:pt idx="16">
                  <c:v>64.599999999999994</c:v>
                </c:pt>
                <c:pt idx="24">
                  <c:v>65.8</c:v>
                </c:pt>
                <c:pt idx="32">
                  <c:v>67.3</c:v>
                </c:pt>
              </c:numCache>
            </c:numRef>
          </c:xVal>
          <c:yVal>
            <c:numRef>
              <c:f>公会計指標分析・財政指標組合せ分析表!$BP$51:$DC$51</c:f>
              <c:numCache>
                <c:formatCode>#,##0.0;"▲ "#,##0.0</c:formatCode>
                <c:ptCount val="40"/>
                <c:pt idx="0">
                  <c:v>79.099999999999994</c:v>
                </c:pt>
                <c:pt idx="8">
                  <c:v>67.3</c:v>
                </c:pt>
                <c:pt idx="16">
                  <c:v>60.4</c:v>
                </c:pt>
                <c:pt idx="24">
                  <c:v>61</c:v>
                </c:pt>
                <c:pt idx="32">
                  <c:v>56.9</c:v>
                </c:pt>
              </c:numCache>
            </c:numRef>
          </c:yVal>
          <c:smooth val="0"/>
          <c:extLst>
            <c:ext xmlns:c16="http://schemas.microsoft.com/office/drawing/2014/chart" uri="{C3380CC4-5D6E-409C-BE32-E72D297353CC}">
              <c16:uniqueId val="{00000009-25B1-4626-8340-F77F7415195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{11DA22EF-F4B0-43C2-8656-EE9F66788FB4}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5B1-4626-8340-F77F7415195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{A2434622-C66C-4ED7-A291-824CE8A556F8}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5B1-4626-8340-F77F7415195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{5ECC2A48-6376-4C87-ABBA-83E7166127CC}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5B1-4626-8340-F77F7415195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{4965D143-7D08-4DDA-B926-B0B62A0890B0}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5B1-4626-8340-F77F7415195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{4FD529AD-09BD-45ED-B9E1-20E13284FF7E}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5B1-4626-8340-F77F7415195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{1199FF77-0F9D-4DF8-8703-EFACE353CCE8}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5B1-4626-8340-F77F7415195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{CBE89542-7BA3-46F2-B6E2-D220BCDD69C7}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5B1-4626-8340-F77F7415195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{7D2A21D2-0778-4337-9237-89CA9FFAD37A}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5B1-4626-8340-F77F7415195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{C8F1EF5F-71B4-4D54-851C-5C9919FFFDE1}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5B1-4626-8340-F77F7415195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63.6</c:v>
                </c:pt>
                <c:pt idx="24">
                  <c:v>65.900000000000006</c:v>
                </c:pt>
                <c:pt idx="32">
                  <c:v>66.599999999999994</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25B1-4626-8340-F77F74151954}"/>
            </c:ext>
          </c:extLst>
        </c:ser>
        <c:dLbls>
          <c:showLegendKey val="0"/>
          <c:showVal val="1"/>
          <c:showCatName val="0"/>
          <c:showSerName val="0"/>
          <c:showPercent val="0"/>
          <c:showBubbleSize val="0"/>
        </c:dLbls>
        <c:axId val="46179840"/>
        <c:axId val="46181760"/>
      </c:scatterChart>
      <c:valAx>
        <c:axId val="46179840"/>
        <c:scaling>
          <c:orientation val="maxMin"/>
          <c:max val="68"/>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9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{2F17CA3B-A285-4C4E-8E09-6E25F61762C7}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FF25-45AA-B1BB-B5C8957FFE5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{5E892BA5-CE20-4095-858A-86EBAFC1AB4B}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F25-45AA-B1BB-B5C8957FFE5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{756B0FA3-B3F2-4981-87EC-A79F7EFFC65E}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F25-45AA-B1BB-B5C8957FFE5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{C0AD6E9B-4D2D-4511-B48B-0FC0C226CCB4}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F25-45AA-B1BB-B5C8957FFE5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{A60F155E-771A-43BE-9C6D-61A051984999}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F25-45AA-B1BB-B5C8957FFE59}"/>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{E57D23B1-CE40-4CC9-9489-E4CF7C003EB1}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FF25-45AA-B1BB-B5C8957FFE59}"/>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{ABC5CEEB-A613-48AF-B1B9-AAD7A7CEA11A}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FF25-45AA-B1BB-B5C8957FFE59}"/>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{C2D06C85-A425-462A-BB6C-8F6270B861C5}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FF25-45AA-B1BB-B5C8957FFE59}"/>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{AC85D90D-4494-40D1-B40E-732EE651A737}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FF25-45AA-B1BB-B5C8957FFE5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9.8000000000000007</c:v>
                </c:pt>
                <c:pt idx="8">
                  <c:v>9.6</c:v>
                </c:pt>
                <c:pt idx="16">
                  <c:v>9</c:v>
                </c:pt>
                <c:pt idx="24">
                  <c:v>8.6999999999999993</c:v>
                </c:pt>
                <c:pt idx="32">
                  <c:v>9.1</c:v>
                </c:pt>
              </c:numCache>
            </c:numRef>
          </c:xVal>
          <c:yVal>
            <c:numRef>
              <c:f>公会計指標分析・財政指標組合せ分析表!$BP$73:$DC$73</c:f>
              <c:numCache>
                <c:formatCode>#,##0.0;"▲ "#,##0.0</c:formatCode>
                <c:ptCount val="40"/>
                <c:pt idx="0">
                  <c:v>79.099999999999994</c:v>
                </c:pt>
                <c:pt idx="8">
                  <c:v>67.3</c:v>
                </c:pt>
                <c:pt idx="16">
                  <c:v>60.4</c:v>
                </c:pt>
                <c:pt idx="24">
                  <c:v>61</c:v>
                </c:pt>
                <c:pt idx="32">
                  <c:v>56.9</c:v>
                </c:pt>
              </c:numCache>
            </c:numRef>
          </c:yVal>
          <c:smooth val="0"/>
          <c:extLst>
            <c:ext xmlns:c16="http://schemas.microsoft.com/office/drawing/2014/chart" uri="{C3380CC4-5D6E-409C-BE32-E72D297353CC}">
              <c16:uniqueId val="{00000009-FF25-45AA-B1BB-B5C8957FFE5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3.1570342725075584E-2"/>
                  <c:y val="-4.3495921315535854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{C51A1F87-6354-45E3-BBD0-150B9F380909}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FF25-45AA-B1BB-B5C8957FFE5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{6A73B560-3B9C-4152-8E48-6AC038E80884}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F25-45AA-B1BB-B5C8957FFE5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{9A3BE3D1-EB0C-4622-912C-192990675AFE}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F25-45AA-B1BB-B5C8957FFE5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{51ED3476-319C-41F0-BD35-42274DB8DBC3}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F25-45AA-B1BB-B5C8957FFE5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{F857FBF7-3D00-4662-AA24-93625041AEDF}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F25-45AA-B1BB-B5C8957FFE59}"/>
                </c:ext>
              </c:extLst>
            </c:dLbl>
            <c:dLbl>
              <c:idx val="8"/>
              <c:layout>
                <c:manualLayout>
                  <c:x val="-4.4905057365901176E-2"/>
                  <c:y val="-5.295628420166492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{98672234-CB61-4578-BEA2-09E175074D52}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FF25-45AA-B1BB-B5C8957FFE59}"/>
                </c:ext>
              </c:extLst>
            </c:dLbl>
            <c:dLbl>
              <c:idx val="16"/>
              <c:layout>
                <c:manualLayout>
                  <c:x val="-1.8235628084249993E-2"/>
                  <c:y val="-9.0797735746181094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{A98B4C64-D958-47D0-9DCE-D79F57A194C5}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FF25-45AA-B1BB-B5C8957FFE59}"/>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{033CCCE7-B870-4DC3-989C-8B2C6D0BF5AB}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FF25-45AA-B1BB-B5C8957FFE59}"/>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{F4FA5F5E-553F-4656-B4C4-852CB661094B}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FF25-45AA-B1BB-B5C8957FFE5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7.4</c:v>
                </c:pt>
                <c:pt idx="8">
                  <c:v>7.5</c:v>
                </c:pt>
                <c:pt idx="16">
                  <c:v>7.5</c:v>
                </c:pt>
                <c:pt idx="24">
                  <c:v>7.7</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FF25-45AA-B1BB-B5C8957FFE59}"/>
            </c:ext>
          </c:extLst>
        </c:ser>
        <c:dLbls>
          <c:showLegendKey val="0"/>
          <c:showVal val="1"/>
          <c:showCatName val="0"/>
          <c:showSerName val="0"/>
          <c:showPercent val="0"/>
          <c:showBubbleSize val="0"/>
        </c:dLbls>
        <c:axId val="84219776"/>
        <c:axId val="84234240"/>
      </c:scatterChart>
      <c:valAx>
        <c:axId val="84219776"/>
        <c:scaling>
          <c:orientation val="maxMin"/>
          <c:max val="10"/>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9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北海道喜茂別町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1,928
1,831
189.41
3,135,646
3,096,636
39,010
1,969,207
2,528,755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56.9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mn-lt"/>
              <a:ea typeface="+mn-ea"/>
              <a:cs typeface="+mn-cs"/>
            </a:rPr>
            <a:t>昨年度同様横這いに推移している。依然として財政基盤は脆弱なことから、引き続き自主財源の確保と経常経費の節減に努める。</a:t>
          </a:r>
          <a:endParaRPr lang="ja-JP" altLang="ja-JP" sz="13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84667</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281208"/>
          <a:ext cx="0" cy="13472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55033</xdr:rowOff>
    </xdr:from>
    <xdr:to>
      <xdr:col>23</xdr:col>
      <xdr:colOff>133350</xdr:colOff>
      <xdr:row>43</xdr:row>
      <xdr:rowOff>55033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42738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147760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348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55033</xdr:rowOff>
    </xdr:from>
    <xdr:to>
      <xdr:col>19</xdr:col>
      <xdr:colOff>133350</xdr:colOff>
      <xdr:row>43</xdr:row>
      <xdr:rowOff>55033</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42738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4233</xdr:rowOff>
    </xdr:from>
    <xdr:to>
      <xdr:col>19</xdr:col>
      <xdr:colOff>184150</xdr:colOff>
      <xdr:row>43</xdr:row>
      <xdr:rowOff>105833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90610</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4629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55033</xdr:rowOff>
    </xdr:from>
    <xdr:to>
      <xdr:col>15</xdr:col>
      <xdr:colOff>82550</xdr:colOff>
      <xdr:row>43</xdr:row>
      <xdr:rowOff>55033</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42738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155575</xdr:rowOff>
    </xdr:from>
    <xdr:to>
      <xdr:col>15</xdr:col>
      <xdr:colOff>133350</xdr:colOff>
      <xdr:row>43</xdr:row>
      <xdr:rowOff>85725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95902</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34925</xdr:rowOff>
    </xdr:from>
    <xdr:to>
      <xdr:col>11</xdr:col>
      <xdr:colOff>31750</xdr:colOff>
      <xdr:row>43</xdr:row>
      <xdr:rowOff>55033</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40727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135467</xdr:rowOff>
    </xdr:from>
    <xdr:to>
      <xdr:col>11</xdr:col>
      <xdr:colOff>82550</xdr:colOff>
      <xdr:row>43</xdr:row>
      <xdr:rowOff>65617</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75794</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155575</xdr:rowOff>
    </xdr:from>
    <xdr:to>
      <xdr:col>7</xdr:col>
      <xdr:colOff>31750</xdr:colOff>
      <xdr:row>43</xdr:row>
      <xdr:rowOff>85725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70502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20760</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4233</xdr:rowOff>
    </xdr:from>
    <xdr:to>
      <xdr:col>19</xdr:col>
      <xdr:colOff>184150</xdr:colOff>
      <xdr:row>43</xdr:row>
      <xdr:rowOff>105833</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116010</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1454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4233</xdr:rowOff>
    </xdr:from>
    <xdr:to>
      <xdr:col>15</xdr:col>
      <xdr:colOff>133350</xdr:colOff>
      <xdr:row>43</xdr:row>
      <xdr:rowOff>105833</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90610</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4233</xdr:rowOff>
    </xdr:from>
    <xdr:to>
      <xdr:col>11</xdr:col>
      <xdr:colOff>82550</xdr:colOff>
      <xdr:row>43</xdr:row>
      <xdr:rowOff>105833</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90610</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155575</xdr:rowOff>
    </xdr:from>
    <xdr:to>
      <xdr:col>7</xdr:col>
      <xdr:colOff>31750</xdr:colOff>
      <xdr:row>43</xdr:row>
      <xdr:rowOff>85725</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35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95902</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a:solidFill>
                <a:schemeClr val="dk1"/>
              </a:solidFill>
              <a:effectLst/>
              <a:latin typeface="+mn-lt"/>
              <a:ea typeface="+mn-ea"/>
              <a:cs typeface="+mn-cs"/>
            </a:rPr>
            <a:t>普通交付税や地方特例交付金の増加</a:t>
          </a:r>
          <a:r>
            <a:rPr kumimoji="1" lang="ja-JP" altLang="ja-JP" sz="1300">
              <a:solidFill>
                <a:schemeClr val="dk1"/>
              </a:solidFill>
              <a:effectLst/>
              <a:latin typeface="+mn-lt"/>
              <a:ea typeface="+mn-ea"/>
              <a:cs typeface="+mn-cs"/>
            </a:rPr>
            <a:t>により</a:t>
          </a:r>
          <a:r>
            <a:rPr kumimoji="1" lang="en-US" altLang="ja-JP" sz="1300">
              <a:solidFill>
                <a:schemeClr val="dk1"/>
              </a:solidFill>
              <a:effectLst/>
              <a:latin typeface="+mn-lt"/>
              <a:ea typeface="+mn-ea"/>
              <a:cs typeface="+mn-cs"/>
            </a:rPr>
            <a:t>1.0</a:t>
          </a:r>
          <a:r>
            <a:rPr kumimoji="1" lang="ja-JP" altLang="ja-JP" sz="1300">
              <a:solidFill>
                <a:schemeClr val="dk1"/>
              </a:solidFill>
              <a:effectLst/>
              <a:latin typeface="+mn-lt"/>
              <a:ea typeface="+mn-ea"/>
              <a:cs typeface="+mn-cs"/>
            </a:rPr>
            <a:t>ポイント</a:t>
          </a:r>
          <a:r>
            <a:rPr kumimoji="1" lang="ja-JP" altLang="en-US" sz="1300">
              <a:solidFill>
                <a:schemeClr val="dk1"/>
              </a:solidFill>
              <a:effectLst/>
              <a:latin typeface="+mn-lt"/>
              <a:ea typeface="+mn-ea"/>
              <a:cs typeface="+mn-cs"/>
            </a:rPr>
            <a:t>減少</a:t>
          </a:r>
          <a:r>
            <a:rPr kumimoji="1" lang="ja-JP" altLang="ja-JP" sz="1300">
              <a:solidFill>
                <a:schemeClr val="dk1"/>
              </a:solidFill>
              <a:effectLst/>
              <a:latin typeface="+mn-lt"/>
              <a:ea typeface="+mn-ea"/>
              <a:cs typeface="+mn-cs"/>
            </a:rPr>
            <a:t>した。依然として類似団体内順位が低い状態が続いているので、今後も経常経費の節減に努め、適正化を図る。</a:t>
          </a:r>
          <a:endParaRPr lang="ja-JP" altLang="ja-JP" sz="1300">
            <a:effectLst/>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113454</xdr:rowOff>
    </xdr:from>
    <xdr:to>
      <xdr:col>23</xdr:col>
      <xdr:colOff>133350</xdr:colOff>
      <xdr:row>67</xdr:row>
      <xdr:rowOff>96096</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9886104"/>
          <a:ext cx="0" cy="1697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28381</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629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113454</xdr:rowOff>
    </xdr:from>
    <xdr:to>
      <xdr:col>24</xdr:col>
      <xdr:colOff>12700</xdr:colOff>
      <xdr:row>57</xdr:row>
      <xdr:rowOff>113454</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9886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15240</xdr:rowOff>
    </xdr:from>
    <xdr:to>
      <xdr:col>23</xdr:col>
      <xdr:colOff>133350</xdr:colOff>
      <xdr:row>64</xdr:row>
      <xdr:rowOff>55456</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114800" y="10988040"/>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128075</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9294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155998</xdr:rowOff>
    </xdr:from>
    <xdr:to>
      <xdr:col>23</xdr:col>
      <xdr:colOff>184150</xdr:colOff>
      <xdr:row>64</xdr:row>
      <xdr:rowOff>86148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5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27305</xdr:rowOff>
    </xdr:from>
    <xdr:to>
      <xdr:col>19</xdr:col>
      <xdr:colOff>133350</xdr:colOff>
      <xdr:row>64</xdr:row>
      <xdr:rowOff>55456</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1000105"/>
          <a:ext cx="889000" cy="28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52087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681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70062</xdr:rowOff>
    </xdr:from>
    <xdr:to>
      <xdr:col>15</xdr:col>
      <xdr:colOff>82550</xdr:colOff>
      <xdr:row>64</xdr:row>
      <xdr:rowOff>27305</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871412"/>
          <a:ext cx="889000" cy="128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63500</xdr:rowOff>
    </xdr:from>
    <xdr:to>
      <xdr:col>15</xdr:col>
      <xdr:colOff>133350</xdr:colOff>
      <xdr:row>63</xdr:row>
      <xdr:rowOff>165100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3827</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63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70062</xdr:rowOff>
    </xdr:from>
    <xdr:to>
      <xdr:col>11</xdr:col>
      <xdr:colOff>31750</xdr:colOff>
      <xdr:row>64</xdr:row>
      <xdr:rowOff>51435</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871412"/>
          <a:ext cx="889000" cy="152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90170</xdr:rowOff>
    </xdr:from>
    <xdr:to>
      <xdr:col>11</xdr:col>
      <xdr:colOff>82550</xdr:colOff>
      <xdr:row>63</xdr:row>
      <xdr:rowOff>20320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30497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48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111760</xdr:rowOff>
    </xdr:from>
    <xdr:to>
      <xdr:col>7</xdr:col>
      <xdr:colOff>31750</xdr:colOff>
      <xdr:row>64</xdr:row>
      <xdr:rowOff>41910</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52087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681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135890</xdr:rowOff>
    </xdr:from>
    <xdr:to>
      <xdr:col>23</xdr:col>
      <xdr:colOff>184150</xdr:colOff>
      <xdr:row>64</xdr:row>
      <xdr:rowOff>66040</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93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152417</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782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4656</xdr:rowOff>
    </xdr:from>
    <xdr:to>
      <xdr:col>19</xdr:col>
      <xdr:colOff>184150</xdr:colOff>
      <xdr:row>64</xdr:row>
      <xdr:rowOff>106256</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97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91033</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1063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147955</xdr:rowOff>
    </xdr:from>
    <xdr:to>
      <xdr:col>15</xdr:col>
      <xdr:colOff>133350</xdr:colOff>
      <xdr:row>64</xdr:row>
      <xdr:rowOff>78105</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949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62882</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1035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19262</xdr:rowOff>
    </xdr:from>
    <xdr:to>
      <xdr:col>11</xdr:col>
      <xdr:colOff>82550</xdr:colOff>
      <xdr:row>63</xdr:row>
      <xdr:rowOff>120862</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820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105639</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906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635</xdr:rowOff>
    </xdr:from>
    <xdr:to>
      <xdr:col>7</xdr:col>
      <xdr:colOff>31750</xdr:colOff>
      <xdr:row>64</xdr:row>
      <xdr:rowOff>102235</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973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87012</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1059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[745,408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b="0" i="0" baseline="0">
              <a:solidFill>
                <a:schemeClr val="dk1"/>
              </a:solidFill>
              <a:effectLst/>
              <a:latin typeface="+mn-lt"/>
              <a:ea typeface="+mn-ea"/>
              <a:cs typeface="+mn-cs"/>
            </a:rPr>
            <a:t>人事院勧告や新規採用等による</a:t>
          </a:r>
          <a:r>
            <a:rPr kumimoji="1" lang="ja-JP" altLang="ja-JP" sz="1300" b="0" i="0" baseline="0">
              <a:solidFill>
                <a:schemeClr val="dk1"/>
              </a:solidFill>
              <a:effectLst/>
              <a:latin typeface="+mn-lt"/>
              <a:ea typeface="+mn-ea"/>
              <a:cs typeface="+mn-cs"/>
            </a:rPr>
            <a:t>人件費の上昇</a:t>
          </a:r>
          <a:r>
            <a:rPr kumimoji="1" lang="ja-JP" altLang="en-US" sz="1300" b="0" i="0" baseline="0">
              <a:solidFill>
                <a:schemeClr val="dk1"/>
              </a:solidFill>
              <a:effectLst/>
              <a:latin typeface="+mn-lt"/>
              <a:ea typeface="+mn-ea"/>
              <a:cs typeface="+mn-cs"/>
            </a:rPr>
            <a:t>等により</a:t>
          </a:r>
          <a:r>
            <a:rPr kumimoji="1" lang="ja-JP" altLang="ja-JP" sz="1300" b="0" i="0" baseline="0">
              <a:solidFill>
                <a:schemeClr val="dk1"/>
              </a:solidFill>
              <a:effectLst/>
              <a:latin typeface="+mn-lt"/>
              <a:ea typeface="+mn-ea"/>
              <a:cs typeface="+mn-cs"/>
            </a:rPr>
            <a:t>前年と比較して</a:t>
          </a:r>
          <a:r>
            <a:rPr kumimoji="1" lang="en-US" altLang="ja-JP" sz="1300" b="0" i="0" baseline="0">
              <a:solidFill>
                <a:schemeClr val="dk1"/>
              </a:solidFill>
              <a:effectLst/>
              <a:latin typeface="+mn-lt"/>
              <a:ea typeface="+mn-ea"/>
              <a:cs typeface="+mn-cs"/>
            </a:rPr>
            <a:t>20,510</a:t>
          </a:r>
          <a:r>
            <a:rPr kumimoji="1" lang="ja-JP" altLang="ja-JP" sz="1300" b="0" i="0" baseline="0">
              <a:solidFill>
                <a:schemeClr val="dk1"/>
              </a:solidFill>
              <a:effectLst/>
              <a:latin typeface="+mn-lt"/>
              <a:ea typeface="+mn-ea"/>
              <a:cs typeface="+mn-cs"/>
            </a:rPr>
            <a:t>円の増となっている。</a:t>
          </a:r>
          <a:endParaRPr lang="ja-JP" altLang="ja-JP" sz="1300">
            <a:effectLst/>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54821</xdr:rowOff>
    </xdr:from>
    <xdr:to>
      <xdr:col>23</xdr:col>
      <xdr:colOff>133350</xdr:colOff>
      <xdr:row>88</xdr:row>
      <xdr:rowOff>126048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71"/>
          <a:ext cx="0" cy="12713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98125</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185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2,132,830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126048</xdr:rowOff>
    </xdr:from>
    <xdr:to>
      <xdr:col>24</xdr:col>
      <xdr:colOff>12700</xdr:colOff>
      <xdr:row>88</xdr:row>
      <xdr:rowOff>126048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1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141198</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54821</xdr:rowOff>
    </xdr:from>
    <xdr:to>
      <xdr:col>24</xdr:col>
      <xdr:colOff>12700</xdr:colOff>
      <xdr:row>81</xdr:row>
      <xdr:rowOff>54821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12630</xdr:rowOff>
    </xdr:from>
    <xdr:to>
      <xdr:col>23</xdr:col>
      <xdr:colOff>133350</xdr:colOff>
      <xdr:row>83</xdr:row>
      <xdr:rowOff>26770</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242980"/>
          <a:ext cx="838200" cy="14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51159</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938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34632</xdr:rowOff>
    </xdr:from>
    <xdr:to>
      <xdr:col>23</xdr:col>
      <xdr:colOff>184150</xdr:colOff>
      <xdr:row>82</xdr:row>
      <xdr:rowOff>136232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9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3209</xdr:rowOff>
    </xdr:from>
    <xdr:to>
      <xdr:col>19</xdr:col>
      <xdr:colOff>133350</xdr:colOff>
      <xdr:row>83</xdr:row>
      <xdr:rowOff>12630</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4233559"/>
          <a:ext cx="889000" cy="9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4993</xdr:rowOff>
    </xdr:from>
    <xdr:to>
      <xdr:col>19</xdr:col>
      <xdr:colOff>184150</xdr:colOff>
      <xdr:row>82</xdr:row>
      <xdr:rowOff>106593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063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116770</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3832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153718</xdr:rowOff>
    </xdr:from>
    <xdr:to>
      <xdr:col>15</xdr:col>
      <xdr:colOff>82550</xdr:colOff>
      <xdr:row>83</xdr:row>
      <xdr:rowOff>3209</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212618"/>
          <a:ext cx="889000" cy="20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167111</xdr:rowOff>
    </xdr:from>
    <xdr:to>
      <xdr:col>15</xdr:col>
      <xdr:colOff>133350</xdr:colOff>
      <xdr:row>82</xdr:row>
      <xdr:rowOff>97261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05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107438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3823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114106</xdr:rowOff>
    </xdr:from>
    <xdr:to>
      <xdr:col>11</xdr:col>
      <xdr:colOff>31750</xdr:colOff>
      <xdr:row>82</xdr:row>
      <xdr:rowOff>153718</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173006"/>
          <a:ext cx="889000" cy="39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141692</xdr:rowOff>
    </xdr:from>
    <xdr:to>
      <xdr:col>11</xdr:col>
      <xdr:colOff>82550</xdr:colOff>
      <xdr:row>82</xdr:row>
      <xdr:rowOff>71842</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029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82019</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3798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127281</xdr:rowOff>
    </xdr:from>
    <xdr:to>
      <xdr:col>7</xdr:col>
      <xdr:colOff>31750</xdr:colOff>
      <xdr:row>82</xdr:row>
      <xdr:rowOff>57431</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014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67608</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783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147420</xdr:rowOff>
    </xdr:from>
    <xdr:to>
      <xdr:col>23</xdr:col>
      <xdr:colOff>184150</xdr:colOff>
      <xdr:row>83</xdr:row>
      <xdr:rowOff>77570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206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119497</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17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133280</xdr:rowOff>
    </xdr:from>
    <xdr:to>
      <xdr:col>19</xdr:col>
      <xdr:colOff>184150</xdr:colOff>
      <xdr:row>83</xdr:row>
      <xdr:rowOff>63430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19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48207</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278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123859</xdr:rowOff>
    </xdr:from>
    <xdr:to>
      <xdr:col>15</xdr:col>
      <xdr:colOff>133350</xdr:colOff>
      <xdr:row>83</xdr:row>
      <xdr:rowOff>54009</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182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38786</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2691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102918</xdr:rowOff>
    </xdr:from>
    <xdr:to>
      <xdr:col>11</xdr:col>
      <xdr:colOff>82550</xdr:colOff>
      <xdr:row>83</xdr:row>
      <xdr:rowOff>33068</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161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17845</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248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63306</xdr:rowOff>
    </xdr:from>
    <xdr:to>
      <xdr:col>7</xdr:col>
      <xdr:colOff>31750</xdr:colOff>
      <xdr:row>82</xdr:row>
      <xdr:rowOff>164906</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4122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149683</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208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mn-lt"/>
              <a:ea typeface="+mn-ea"/>
              <a:cs typeface="+mn-cs"/>
            </a:rPr>
            <a:t>新規に</a:t>
          </a:r>
          <a:r>
            <a:rPr kumimoji="1" lang="ja-JP" altLang="ja-JP" sz="1300">
              <a:solidFill>
                <a:schemeClr val="dk1"/>
              </a:solidFill>
              <a:effectLst/>
              <a:latin typeface="+mn-lt"/>
              <a:ea typeface="+mn-ea"/>
              <a:cs typeface="+mn-cs"/>
            </a:rPr>
            <a:t>職員</a:t>
          </a:r>
          <a:r>
            <a:rPr kumimoji="1" lang="ja-JP" altLang="en-US" sz="1300">
              <a:solidFill>
                <a:schemeClr val="dk1"/>
              </a:solidFill>
              <a:effectLst/>
              <a:latin typeface="+mn-lt"/>
              <a:ea typeface="+mn-ea"/>
              <a:cs typeface="+mn-cs"/>
            </a:rPr>
            <a:t>を採用</a:t>
          </a:r>
          <a:r>
            <a:rPr kumimoji="1" lang="ja-JP" altLang="ja-JP" sz="1300">
              <a:solidFill>
                <a:schemeClr val="dk1"/>
              </a:solidFill>
              <a:effectLst/>
              <a:latin typeface="+mn-lt"/>
              <a:ea typeface="+mn-ea"/>
              <a:cs typeface="+mn-cs"/>
            </a:rPr>
            <a:t>したこと等により昨年度より</a:t>
          </a:r>
          <a:r>
            <a:rPr kumimoji="1" lang="en-US" altLang="ja-JP" sz="1300">
              <a:solidFill>
                <a:schemeClr val="dk1"/>
              </a:solidFill>
              <a:effectLst/>
              <a:latin typeface="+mn-lt"/>
              <a:ea typeface="+mn-ea"/>
              <a:cs typeface="+mn-cs"/>
            </a:rPr>
            <a:t>0.5</a:t>
          </a:r>
          <a:r>
            <a:rPr kumimoji="1" lang="ja-JP" altLang="ja-JP" sz="1300">
              <a:solidFill>
                <a:schemeClr val="dk1"/>
              </a:solidFill>
              <a:effectLst/>
              <a:latin typeface="+mn-lt"/>
              <a:ea typeface="+mn-ea"/>
              <a:cs typeface="+mn-cs"/>
            </a:rPr>
            <a:t>ポイント</a:t>
          </a:r>
          <a:r>
            <a:rPr kumimoji="1" lang="ja-JP" altLang="en-US" sz="1300">
              <a:solidFill>
                <a:schemeClr val="dk1"/>
              </a:solidFill>
              <a:effectLst/>
              <a:latin typeface="+mn-lt"/>
              <a:ea typeface="+mn-ea"/>
              <a:cs typeface="+mn-cs"/>
            </a:rPr>
            <a:t>増</a:t>
          </a:r>
          <a:r>
            <a:rPr kumimoji="1" lang="ja-JP" altLang="ja-JP" sz="1300">
              <a:solidFill>
                <a:schemeClr val="dk1"/>
              </a:solidFill>
              <a:effectLst/>
              <a:latin typeface="+mn-lt"/>
              <a:ea typeface="+mn-ea"/>
              <a:cs typeface="+mn-cs"/>
            </a:rPr>
            <a:t>となっている。全国平均とほぼ同様の水準であるため、今後も全国平均以下の数値となるよう努める。</a:t>
          </a:r>
          <a:endParaRPr lang="ja-JP" altLang="ja-JP" sz="13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155194</xdr:rowOff>
    </xdr:from>
    <xdr:to>
      <xdr:col>81</xdr:col>
      <xdr:colOff>44450</xdr:colOff>
      <xdr:row>89</xdr:row>
      <xdr:rowOff>79502</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4214094"/>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51579</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31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79502</xdr:rowOff>
    </xdr:from>
    <xdr:to>
      <xdr:col>81</xdr:col>
      <xdr:colOff>133350</xdr:colOff>
      <xdr:row>89</xdr:row>
      <xdr:rowOff>79502</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33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81</xdr:row>
      <xdr:rowOff>70121</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957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82</xdr:row>
      <xdr:rowOff>155194</xdr:rowOff>
    </xdr:from>
    <xdr:to>
      <xdr:col>81</xdr:col>
      <xdr:colOff>133350</xdr:colOff>
      <xdr:row>82</xdr:row>
      <xdr:rowOff>155194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4214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14478</xdr:rowOff>
    </xdr:from>
    <xdr:to>
      <xdr:col>81</xdr:col>
      <xdr:colOff>44450</xdr:colOff>
      <xdr:row>88</xdr:row>
      <xdr:rowOff>38608</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5102078"/>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166133</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9108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149606</xdr:rowOff>
    </xdr:from>
    <xdr:to>
      <xdr:col>81</xdr:col>
      <xdr:colOff>95250</xdr:colOff>
      <xdr:row>88</xdr:row>
      <xdr:rowOff>79756</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14478</xdr:rowOff>
    </xdr:from>
    <xdr:to>
      <xdr:col>77</xdr:col>
      <xdr:colOff>44450</xdr:colOff>
      <xdr:row>88</xdr:row>
      <xdr:rowOff>72389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5102078"/>
          <a:ext cx="889000" cy="57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87</xdr:row>
      <xdr:rowOff>139954</xdr:rowOff>
    </xdr:from>
    <xdr:to>
      <xdr:col>77</xdr:col>
      <xdr:colOff>95250</xdr:colOff>
      <xdr:row>88</xdr:row>
      <xdr:rowOff>70104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505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54881</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51424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57913</xdr:rowOff>
    </xdr:from>
    <xdr:to>
      <xdr:col>72</xdr:col>
      <xdr:colOff>203200</xdr:colOff>
      <xdr:row>88</xdr:row>
      <xdr:rowOff>72389</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5145513"/>
          <a:ext cx="889000" cy="14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87</xdr:row>
      <xdr:rowOff>144780</xdr:rowOff>
    </xdr:from>
    <xdr:to>
      <xdr:col>73</xdr:col>
      <xdr:colOff>44450</xdr:colOff>
      <xdr:row>88</xdr:row>
      <xdr:rowOff>74930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506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85107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829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57913</xdr:rowOff>
    </xdr:from>
    <xdr:to>
      <xdr:col>68</xdr:col>
      <xdr:colOff>152400</xdr:colOff>
      <xdr:row>88</xdr:row>
      <xdr:rowOff>164085</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5145513"/>
          <a:ext cx="889000" cy="10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87</xdr:row>
      <xdr:rowOff>154432</xdr:rowOff>
    </xdr:from>
    <xdr:to>
      <xdr:col>68</xdr:col>
      <xdr:colOff>203200</xdr:colOff>
      <xdr:row>88</xdr:row>
      <xdr:rowOff>84582</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5070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94759</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839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149606</xdr:rowOff>
    </xdr:from>
    <xdr:to>
      <xdr:col>64</xdr:col>
      <xdr:colOff>152400</xdr:colOff>
      <xdr:row>88</xdr:row>
      <xdr:rowOff>79756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89933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83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159258</xdr:rowOff>
    </xdr:from>
    <xdr:to>
      <xdr:col>81</xdr:col>
      <xdr:colOff>95250</xdr:colOff>
      <xdr:row>88</xdr:row>
      <xdr:rowOff>89408</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507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131335</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5047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135128</xdr:rowOff>
    </xdr:from>
    <xdr:to>
      <xdr:col>77</xdr:col>
      <xdr:colOff>95250</xdr:colOff>
      <xdr:row>88</xdr:row>
      <xdr:rowOff>65278</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5051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75455</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8201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21589</xdr:rowOff>
    </xdr:from>
    <xdr:to>
      <xdr:col>73</xdr:col>
      <xdr:colOff>44450</xdr:colOff>
      <xdr:row>88</xdr:row>
      <xdr:rowOff>123189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5109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107966</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5195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7113</xdr:rowOff>
    </xdr:from>
    <xdr:to>
      <xdr:col>68</xdr:col>
      <xdr:colOff>203200</xdr:colOff>
      <xdr:row>88</xdr:row>
      <xdr:rowOff>108713</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5094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93490</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5181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113285</xdr:rowOff>
    </xdr:from>
    <xdr:to>
      <xdr:col>64</xdr:col>
      <xdr:colOff>152400</xdr:colOff>
      <xdr:row>89</xdr:row>
      <xdr:rowOff>43435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5200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28212</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5287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[30.08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a:solidFill>
                <a:schemeClr val="dk1"/>
              </a:solidFill>
              <a:effectLst/>
              <a:latin typeface="+mn-lt"/>
              <a:ea typeface="+mn-ea"/>
              <a:cs typeface="+mn-cs"/>
            </a:rPr>
            <a:t>類似団体平均値より高い数値で推移しているが、人口の減と職員間の世代のミスマッチを解消するための採用や会計年度任用職員（フルタイム）の登用などが影響している。今後も住民サービスの低下を招くことのないよう体制を整備し、適正な定員管理に努める。</a:t>
          </a:r>
          <a:endParaRPr lang="ja-JP" altLang="ja-JP" sz="1300">
            <a:effectLst/>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139340</xdr:rowOff>
    </xdr:from>
    <xdr:to>
      <xdr:col>81</xdr:col>
      <xdr:colOff>44450</xdr:colOff>
      <xdr:row>67</xdr:row>
      <xdr:rowOff>114798</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54890"/>
          <a:ext cx="0" cy="13470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86875</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574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114798</xdr:rowOff>
    </xdr:from>
    <xdr:to>
      <xdr:col>81</xdr:col>
      <xdr:colOff>133350</xdr:colOff>
      <xdr:row>67</xdr:row>
      <xdr:rowOff>114798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601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54267</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98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139340</xdr:rowOff>
    </xdr:from>
    <xdr:to>
      <xdr:col>81</xdr:col>
      <xdr:colOff>133350</xdr:colOff>
      <xdr:row>59</xdr:row>
      <xdr:rowOff>139340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54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128228</xdr:rowOff>
    </xdr:from>
    <xdr:to>
      <xdr:col>81</xdr:col>
      <xdr:colOff>44450</xdr:colOff>
      <xdr:row>61</xdr:row>
      <xdr:rowOff>137075</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179800" y="10586678"/>
          <a:ext cx="838200" cy="8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167075</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282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150548</xdr:rowOff>
    </xdr:from>
    <xdr:to>
      <xdr:col>81</xdr:col>
      <xdr:colOff>95250</xdr:colOff>
      <xdr:row>61</xdr:row>
      <xdr:rowOff>80698</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43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98668</xdr:rowOff>
    </xdr:from>
    <xdr:to>
      <xdr:col>77</xdr:col>
      <xdr:colOff>44450</xdr:colOff>
      <xdr:row>61</xdr:row>
      <xdr:rowOff>128228</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5290800" y="10557118"/>
          <a:ext cx="889000" cy="2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140494</xdr:rowOff>
    </xdr:from>
    <xdr:to>
      <xdr:col>77</xdr:col>
      <xdr:colOff>95250</xdr:colOff>
      <xdr:row>61</xdr:row>
      <xdr:rowOff>70644</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42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80821</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1963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98668</xdr:rowOff>
    </xdr:from>
    <xdr:to>
      <xdr:col>72</xdr:col>
      <xdr:colOff>203200</xdr:colOff>
      <xdr:row>61</xdr:row>
      <xdr:rowOff>151554</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4401800" y="10557118"/>
          <a:ext cx="889000" cy="52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132652</xdr:rowOff>
    </xdr:from>
    <xdr:to>
      <xdr:col>73</xdr:col>
      <xdr:colOff>44450</xdr:colOff>
      <xdr:row>61</xdr:row>
      <xdr:rowOff>62802</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41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72979</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188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136070</xdr:rowOff>
    </xdr:from>
    <xdr:to>
      <xdr:col>68</xdr:col>
      <xdr:colOff>152400</xdr:colOff>
      <xdr:row>61</xdr:row>
      <xdr:rowOff>151554</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594520"/>
          <a:ext cx="889000" cy="15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118173</xdr:rowOff>
    </xdr:from>
    <xdr:to>
      <xdr:col>68</xdr:col>
      <xdr:colOff>203200</xdr:colOff>
      <xdr:row>61</xdr:row>
      <xdr:rowOff>48323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405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58500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174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110331</xdr:rowOff>
    </xdr:from>
    <xdr:to>
      <xdr:col>64</xdr:col>
      <xdr:colOff>152400</xdr:colOff>
      <xdr:row>61</xdr:row>
      <xdr:rowOff>40481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39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50658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166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86275</xdr:rowOff>
    </xdr:from>
    <xdr:to>
      <xdr:col>81</xdr:col>
      <xdr:colOff>95250</xdr:colOff>
      <xdr:row>62</xdr:row>
      <xdr:rowOff>16425</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544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58352</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516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77428</xdr:rowOff>
    </xdr:from>
    <xdr:to>
      <xdr:col>77</xdr:col>
      <xdr:colOff>95250</xdr:colOff>
      <xdr:row>62</xdr:row>
      <xdr:rowOff>7578</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535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163805</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6222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47868</xdr:rowOff>
    </xdr:from>
    <xdr:to>
      <xdr:col>73</xdr:col>
      <xdr:colOff>44450</xdr:colOff>
      <xdr:row>61</xdr:row>
      <xdr:rowOff>149468</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506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134245</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0592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100754</xdr:rowOff>
    </xdr:from>
    <xdr:to>
      <xdr:col>68</xdr:col>
      <xdr:colOff>203200</xdr:colOff>
      <xdr:row>62</xdr:row>
      <xdr:rowOff>30904</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559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15681</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0645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85270</xdr:rowOff>
    </xdr:from>
    <xdr:to>
      <xdr:col>64</xdr:col>
      <xdr:colOff>152400</xdr:colOff>
      <xdr:row>62</xdr:row>
      <xdr:rowOff>15420</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543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197</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063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lt"/>
              <a:ea typeface="+mn-ea"/>
              <a:cs typeface="+mn-cs"/>
            </a:rPr>
            <a:t>地方債残高</a:t>
          </a:r>
          <a:r>
            <a:rPr kumimoji="1" lang="ja-JP" altLang="en-US" sz="1300">
              <a:solidFill>
                <a:schemeClr val="dk1"/>
              </a:solidFill>
              <a:effectLst/>
              <a:latin typeface="+mn-lt"/>
              <a:ea typeface="+mn-ea"/>
              <a:cs typeface="+mn-cs"/>
            </a:rPr>
            <a:t>は</a:t>
          </a:r>
          <a:r>
            <a:rPr kumimoji="1" lang="ja-JP" altLang="ja-JP" sz="1300">
              <a:solidFill>
                <a:schemeClr val="dk1"/>
              </a:solidFill>
              <a:effectLst/>
              <a:latin typeface="+mn-lt"/>
              <a:ea typeface="+mn-ea"/>
              <a:cs typeface="+mn-cs"/>
            </a:rPr>
            <a:t>減少</a:t>
          </a:r>
          <a:r>
            <a:rPr kumimoji="1" lang="ja-JP" altLang="en-US" sz="1300">
              <a:solidFill>
                <a:schemeClr val="dk1"/>
              </a:solidFill>
              <a:effectLst/>
              <a:latin typeface="+mn-lt"/>
              <a:ea typeface="+mn-ea"/>
              <a:cs typeface="+mn-cs"/>
            </a:rPr>
            <a:t>しているものの、公営企業における地方債償還額の上昇や元利償還金に対する基準財政需要額が減少したことにより</a:t>
          </a:r>
          <a:r>
            <a:rPr kumimoji="1" lang="ja-JP" altLang="ja-JP" sz="1300">
              <a:solidFill>
                <a:schemeClr val="dk1"/>
              </a:solidFill>
              <a:effectLst/>
              <a:latin typeface="+mn-lt"/>
              <a:ea typeface="+mn-ea"/>
              <a:cs typeface="+mn-cs"/>
            </a:rPr>
            <a:t>前年度よりも</a:t>
          </a:r>
          <a:r>
            <a:rPr kumimoji="1" lang="en-US" altLang="ja-JP" sz="1300">
              <a:solidFill>
                <a:schemeClr val="dk1"/>
              </a:solidFill>
              <a:effectLst/>
              <a:latin typeface="+mn-lt"/>
              <a:ea typeface="+mn-ea"/>
              <a:cs typeface="+mn-cs"/>
            </a:rPr>
            <a:t>0.4</a:t>
          </a:r>
          <a:r>
            <a:rPr kumimoji="1" lang="ja-JP" altLang="ja-JP" sz="1300">
              <a:solidFill>
                <a:schemeClr val="dk1"/>
              </a:solidFill>
              <a:effectLst/>
              <a:latin typeface="+mn-lt"/>
              <a:ea typeface="+mn-ea"/>
              <a:cs typeface="+mn-cs"/>
            </a:rPr>
            <a:t>ポイントの</a:t>
          </a:r>
          <a:r>
            <a:rPr kumimoji="1" lang="ja-JP" altLang="en-US" sz="1300">
              <a:solidFill>
                <a:schemeClr val="dk1"/>
              </a:solidFill>
              <a:effectLst/>
              <a:latin typeface="+mn-lt"/>
              <a:ea typeface="+mn-ea"/>
              <a:cs typeface="+mn-cs"/>
            </a:rPr>
            <a:t>増</a:t>
          </a:r>
          <a:r>
            <a:rPr kumimoji="1" lang="ja-JP" altLang="ja-JP" sz="1300">
              <a:solidFill>
                <a:schemeClr val="dk1"/>
              </a:solidFill>
              <a:effectLst/>
              <a:latin typeface="+mn-lt"/>
              <a:ea typeface="+mn-ea"/>
              <a:cs typeface="+mn-cs"/>
            </a:rPr>
            <a:t>となっている。類似団体を平均値を上回っている状態となっていることから、今後も地方債に大きく頼ることのない財政運営に努める。</a:t>
          </a:r>
          <a:endParaRPr lang="ja-JP" altLang="ja-JP" sz="1300">
            <a:effectLst/>
          </a:endParaRP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38</xdr:row>
      <xdr:rowOff>21082</xdr:rowOff>
    </xdr:from>
    <xdr:to>
      <xdr:col>81</xdr:col>
      <xdr:colOff>44450</xdr:colOff>
      <xdr:row>43</xdr:row>
      <xdr:rowOff>143510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536182"/>
          <a:ext cx="0" cy="9796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115587</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48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143510</xdr:rowOff>
    </xdr:from>
    <xdr:to>
      <xdr:col>81</xdr:col>
      <xdr:colOff>133350</xdr:colOff>
      <xdr:row>43</xdr:row>
      <xdr:rowOff>143510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51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107459</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6279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38</xdr:row>
      <xdr:rowOff>21082</xdr:rowOff>
    </xdr:from>
    <xdr:to>
      <xdr:col>81</xdr:col>
      <xdr:colOff>133350</xdr:colOff>
      <xdr:row>38</xdr:row>
      <xdr:rowOff>21082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536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134112</xdr:rowOff>
    </xdr:from>
    <xdr:to>
      <xdr:col>81</xdr:col>
      <xdr:colOff>44450</xdr:colOff>
      <xdr:row>41</xdr:row>
      <xdr:rowOff>153416</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179800" y="7163562"/>
          <a:ext cx="8382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66057</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6924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49530</xdr:rowOff>
    </xdr:from>
    <xdr:to>
      <xdr:col>81</xdr:col>
      <xdr:colOff>95250</xdr:colOff>
      <xdr:row>41</xdr:row>
      <xdr:rowOff>151130</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134112</xdr:rowOff>
    </xdr:from>
    <xdr:to>
      <xdr:col>77</xdr:col>
      <xdr:colOff>44450</xdr:colOff>
      <xdr:row>41</xdr:row>
      <xdr:rowOff>148590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flipV="1">
          <a:off x="15290800" y="7163562"/>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35052</xdr:rowOff>
    </xdr:from>
    <xdr:to>
      <xdr:col>77</xdr:col>
      <xdr:colOff>95250</xdr:colOff>
      <xdr:row>41</xdr:row>
      <xdr:rowOff>136652</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146829</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68333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148590</xdr:rowOff>
    </xdr:from>
    <xdr:to>
      <xdr:col>72</xdr:col>
      <xdr:colOff>203200</xdr:colOff>
      <xdr:row>42</xdr:row>
      <xdr:rowOff>6096</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4401800" y="7178040"/>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25400</xdr:rowOff>
    </xdr:from>
    <xdr:to>
      <xdr:col>73</xdr:col>
      <xdr:colOff>44450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137177</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6096</xdr:rowOff>
    </xdr:from>
    <xdr:to>
      <xdr:col>68</xdr:col>
      <xdr:colOff>152400</xdr:colOff>
      <xdr:row>42</xdr:row>
      <xdr:rowOff>15748</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3512800" y="7206996"/>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25400</xdr:rowOff>
    </xdr:from>
    <xdr:to>
      <xdr:col>68</xdr:col>
      <xdr:colOff>203200</xdr:colOff>
      <xdr:row>41</xdr:row>
      <xdr:rowOff>127000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137177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20574</xdr:rowOff>
    </xdr:from>
    <xdr:to>
      <xdr:col>64</xdr:col>
      <xdr:colOff>152400</xdr:colOff>
      <xdr:row>41</xdr:row>
      <xdr:rowOff>122174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132351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681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102616</xdr:rowOff>
    </xdr:from>
    <xdr:to>
      <xdr:col>81</xdr:col>
      <xdr:colOff>95250</xdr:colOff>
      <xdr:row>42</xdr:row>
      <xdr:rowOff>32766</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7132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74693</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7104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83312</xdr:rowOff>
    </xdr:from>
    <xdr:to>
      <xdr:col>77</xdr:col>
      <xdr:colOff>95250</xdr:colOff>
      <xdr:row>42</xdr:row>
      <xdr:rowOff>13462</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711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169689</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71991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97790</xdr:rowOff>
    </xdr:from>
    <xdr:to>
      <xdr:col>73</xdr:col>
      <xdr:colOff>44450</xdr:colOff>
      <xdr:row>42</xdr:row>
      <xdr:rowOff>27940</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12717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721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126746</xdr:rowOff>
    </xdr:from>
    <xdr:to>
      <xdr:col>68</xdr:col>
      <xdr:colOff>203200</xdr:colOff>
      <xdr:row>42</xdr:row>
      <xdr:rowOff>56896</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7156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41673</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7242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136398</xdr:rowOff>
    </xdr:from>
    <xdr:to>
      <xdr:col>64</xdr:col>
      <xdr:colOff>152400</xdr:colOff>
      <xdr:row>42</xdr:row>
      <xdr:rowOff>66548</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716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51325</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7252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mn-lt"/>
              <a:ea typeface="+mn-ea"/>
              <a:cs typeface="+mn-cs"/>
            </a:rPr>
            <a:t>算定の基準となる地方債残高</a:t>
          </a:r>
          <a:r>
            <a:rPr kumimoji="1" lang="ja-JP" altLang="en-US" sz="1300" b="0" i="0" baseline="0">
              <a:solidFill>
                <a:schemeClr val="dk1"/>
              </a:solidFill>
              <a:effectLst/>
              <a:latin typeface="+mn-lt"/>
              <a:ea typeface="+mn-ea"/>
              <a:cs typeface="+mn-cs"/>
            </a:rPr>
            <a:t>の</a:t>
          </a:r>
          <a:r>
            <a:rPr kumimoji="1" lang="ja-JP" altLang="ja-JP" sz="1300" b="0" i="0" baseline="0">
              <a:solidFill>
                <a:schemeClr val="dk1"/>
              </a:solidFill>
              <a:effectLst/>
              <a:latin typeface="+mn-lt"/>
              <a:ea typeface="+mn-ea"/>
              <a:cs typeface="+mn-cs"/>
            </a:rPr>
            <a:t>減少</a:t>
          </a:r>
          <a:r>
            <a:rPr kumimoji="1" lang="ja-JP" altLang="en-US" sz="1300" b="0" i="0" baseline="0">
              <a:solidFill>
                <a:schemeClr val="dk1"/>
              </a:solidFill>
              <a:effectLst/>
              <a:latin typeface="+mn-lt"/>
              <a:ea typeface="+mn-ea"/>
              <a:cs typeface="+mn-cs"/>
            </a:rPr>
            <a:t>や</a:t>
          </a:r>
          <a:r>
            <a:rPr kumimoji="1" lang="ja-JP" altLang="ja-JP" sz="1300" b="0" i="0" baseline="0">
              <a:solidFill>
                <a:schemeClr val="dk1"/>
              </a:solidFill>
              <a:effectLst/>
              <a:latin typeface="+mn-lt"/>
              <a:ea typeface="+mn-ea"/>
              <a:cs typeface="+mn-cs"/>
            </a:rPr>
            <a:t>、地方交付税の</a:t>
          </a:r>
          <a:r>
            <a:rPr kumimoji="1" lang="ja-JP" altLang="en-US" sz="1300" b="0" i="0" baseline="0">
              <a:solidFill>
                <a:schemeClr val="dk1"/>
              </a:solidFill>
              <a:effectLst/>
              <a:latin typeface="+mn-lt"/>
              <a:ea typeface="+mn-ea"/>
              <a:cs typeface="+mn-cs"/>
            </a:rPr>
            <a:t>増加</a:t>
          </a:r>
          <a:r>
            <a:rPr kumimoji="1" lang="ja-JP" altLang="ja-JP" sz="1300" b="0" i="0" baseline="0">
              <a:solidFill>
                <a:schemeClr val="dk1"/>
              </a:solidFill>
              <a:effectLst/>
              <a:latin typeface="+mn-lt"/>
              <a:ea typeface="+mn-ea"/>
              <a:cs typeface="+mn-cs"/>
            </a:rPr>
            <a:t>により前年度と比較して</a:t>
          </a:r>
          <a:r>
            <a:rPr kumimoji="1" lang="en-US" altLang="ja-JP" sz="1300" b="0" i="0" baseline="0">
              <a:solidFill>
                <a:schemeClr val="dk1"/>
              </a:solidFill>
              <a:effectLst/>
              <a:latin typeface="+mn-lt"/>
              <a:ea typeface="+mn-ea"/>
              <a:cs typeface="+mn-cs"/>
            </a:rPr>
            <a:t>4.1</a:t>
          </a:r>
          <a:r>
            <a:rPr kumimoji="1" lang="ja-JP" altLang="ja-JP" sz="1300" b="0" i="0" baseline="0">
              <a:solidFill>
                <a:schemeClr val="dk1"/>
              </a:solidFill>
              <a:effectLst/>
              <a:latin typeface="+mn-lt"/>
              <a:ea typeface="+mn-ea"/>
              <a:cs typeface="+mn-cs"/>
            </a:rPr>
            <a:t>ポイントの</a:t>
          </a:r>
          <a:r>
            <a:rPr kumimoji="1" lang="ja-JP" altLang="en-US" sz="1300" b="0" i="0" baseline="0">
              <a:solidFill>
                <a:schemeClr val="dk1"/>
              </a:solidFill>
              <a:effectLst/>
              <a:latin typeface="+mn-lt"/>
              <a:ea typeface="+mn-ea"/>
              <a:cs typeface="+mn-cs"/>
            </a:rPr>
            <a:t>減</a:t>
          </a:r>
          <a:r>
            <a:rPr kumimoji="1" lang="ja-JP" altLang="ja-JP" sz="1300" b="0" i="0" baseline="0">
              <a:solidFill>
                <a:schemeClr val="dk1"/>
              </a:solidFill>
              <a:effectLst/>
              <a:latin typeface="+mn-lt"/>
              <a:ea typeface="+mn-ea"/>
              <a:cs typeface="+mn-cs"/>
            </a:rPr>
            <a:t>となった。今後も、後世への負担軽減を図るため、交付税措置の有利な地方債の活用や、経費の総点検を図り節減に努め、財政の健全化を図る。</a:t>
          </a:r>
          <a:endParaRPr lang="ja-JP" altLang="ja-JP" sz="1300">
            <a:effectLst/>
          </a:endParaRP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125800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984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97877</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125800</xdr:rowOff>
    </xdr:from>
    <xdr:to>
      <xdr:col>81</xdr:col>
      <xdr:colOff>133350</xdr:colOff>
      <xdr:row>23</xdr:row>
      <xdr:rowOff>125800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69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18</xdr:row>
      <xdr:rowOff>47343</xdr:rowOff>
    </xdr:from>
    <xdr:to>
      <xdr:col>81</xdr:col>
      <xdr:colOff>44450</xdr:colOff>
      <xdr:row>18</xdr:row>
      <xdr:rowOff>102306</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6179800" y="3133443"/>
          <a:ext cx="838200" cy="54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94262</xdr:rowOff>
    </xdr:from>
    <xdr:to>
      <xdr:col>77</xdr:col>
      <xdr:colOff>44450</xdr:colOff>
      <xdr:row>18</xdr:row>
      <xdr:rowOff>102306</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5290800" y="3180362"/>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18</xdr:row>
      <xdr:rowOff>94262</xdr:rowOff>
    </xdr:from>
    <xdr:to>
      <xdr:col>72</xdr:col>
      <xdr:colOff>203200</xdr:colOff>
      <xdr:row>19</xdr:row>
      <xdr:rowOff>15311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4401800" y="3180362"/>
          <a:ext cx="889000" cy="92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19</xdr:row>
      <xdr:rowOff>15311</xdr:rowOff>
    </xdr:from>
    <xdr:to>
      <xdr:col>68</xdr:col>
      <xdr:colOff>152400</xdr:colOff>
      <xdr:row>20</xdr:row>
      <xdr:rowOff>2046</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flipV="1">
          <a:off x="13512800" y="3272861"/>
          <a:ext cx="889000" cy="158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91017</xdr:rowOff>
    </xdr:from>
    <xdr:to>
      <xdr:col>68</xdr:col>
      <xdr:colOff>203200</xdr:colOff>
      <xdr:row>14</xdr:row>
      <xdr:rowOff>21167</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167993</xdr:rowOff>
    </xdr:from>
    <xdr:to>
      <xdr:col>81</xdr:col>
      <xdr:colOff>95250</xdr:colOff>
      <xdr:row>18</xdr:row>
      <xdr:rowOff>98143</xdr:rowOff>
    </xdr:to>
    <xdr:sp macro="" textlink="">
      <xdr:nvSpPr>
        <xdr:cNvPr id="457" name="楕円 456">
          <a:extLst>
            <a:ext uri="{FF2B5EF4-FFF2-40B4-BE49-F238E27FC236}">
              <a16:creationId xmlns:a16="http://schemas.microsoft.com/office/drawing/2014/main" id="{00000000-0008-0000-0300-0000C9010000}"/>
            </a:ext>
          </a:extLst>
        </xdr:cNvPr>
        <xdr:cNvSpPr/>
      </xdr:nvSpPr>
      <xdr:spPr>
        <a:xfrm>
          <a:off x="16967200" y="3082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140070</xdr:rowOff>
    </xdr:from>
    <xdr:ext cx="762000" cy="259045"/>
    <xdr:sp macro="" textlink="">
      <xdr:nvSpPr>
        <xdr:cNvPr id="458" name="将来負担の状況該当値テキスト">
          <a:extLst>
            <a:ext uri="{FF2B5EF4-FFF2-40B4-BE49-F238E27FC236}">
              <a16:creationId xmlns:a16="http://schemas.microsoft.com/office/drawing/2014/main" id="{00000000-0008-0000-0300-0000CA010000}"/>
            </a:ext>
          </a:extLst>
        </xdr:cNvPr>
        <xdr:cNvSpPr txBox="1"/>
      </xdr:nvSpPr>
      <xdr:spPr>
        <a:xfrm>
          <a:off x="17106900" y="3054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18</xdr:row>
      <xdr:rowOff>51506</xdr:rowOff>
    </xdr:from>
    <xdr:to>
      <xdr:col>77</xdr:col>
      <xdr:colOff>95250</xdr:colOff>
      <xdr:row>18</xdr:row>
      <xdr:rowOff>153106</xdr:rowOff>
    </xdr:to>
    <xdr:sp macro="" textlink="">
      <xdr:nvSpPr>
        <xdr:cNvPr id="459" name="楕円 458">
          <a:extLst>
            <a:ext uri="{FF2B5EF4-FFF2-40B4-BE49-F238E27FC236}">
              <a16:creationId xmlns:a16="http://schemas.microsoft.com/office/drawing/2014/main" id="{00000000-0008-0000-0300-0000CB010000}"/>
            </a:ext>
          </a:extLst>
        </xdr:cNvPr>
        <xdr:cNvSpPr/>
      </xdr:nvSpPr>
      <xdr:spPr>
        <a:xfrm>
          <a:off x="16129000" y="3137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137882</xdr:rowOff>
    </xdr:from>
    <xdr:ext cx="7366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798800" y="32239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43462</xdr:rowOff>
    </xdr:from>
    <xdr:to>
      <xdr:col>73</xdr:col>
      <xdr:colOff>44450</xdr:colOff>
      <xdr:row>18</xdr:row>
      <xdr:rowOff>145062</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5240000" y="3129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129839</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909800" y="32159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135960</xdr:rowOff>
    </xdr:from>
    <xdr:to>
      <xdr:col>68</xdr:col>
      <xdr:colOff>203200</xdr:colOff>
      <xdr:row>19</xdr:row>
      <xdr:rowOff>66111</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4351000" y="32220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50888</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020800" y="3308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19</xdr:row>
      <xdr:rowOff>122696</xdr:rowOff>
    </xdr:from>
    <xdr:to>
      <xdr:col>64</xdr:col>
      <xdr:colOff>152400</xdr:colOff>
      <xdr:row>20</xdr:row>
      <xdr:rowOff>52846</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3462000" y="3380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20</xdr:row>
      <xdr:rowOff>37623</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3131800" y="3466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北海道喜茂別町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1,928
1,831
189.41
3,135,646
3,096,636
39,010
1,969,207
2,528,755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56.9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b="0" i="0" baseline="0">
              <a:solidFill>
                <a:schemeClr val="dk1"/>
              </a:solidFill>
              <a:effectLst/>
              <a:latin typeface="+mn-lt"/>
              <a:ea typeface="+mn-ea"/>
              <a:cs typeface="+mn-cs"/>
            </a:rPr>
            <a:t>職員数は増加しているが、国や道の財源を活用した採用を行ったことにより</a:t>
          </a:r>
          <a:r>
            <a:rPr kumimoji="1" lang="ja-JP" altLang="ja-JP" sz="1300" b="0" i="0" baseline="0">
              <a:solidFill>
                <a:schemeClr val="dk1"/>
              </a:solidFill>
              <a:effectLst/>
              <a:latin typeface="+mn-lt"/>
              <a:ea typeface="+mn-ea"/>
              <a:cs typeface="+mn-cs"/>
            </a:rPr>
            <a:t>前年度と比較して</a:t>
          </a:r>
          <a:r>
            <a:rPr kumimoji="1" lang="en-US" altLang="ja-JP" sz="1300" b="0" i="0" baseline="0">
              <a:solidFill>
                <a:schemeClr val="dk1"/>
              </a:solidFill>
              <a:effectLst/>
              <a:latin typeface="+mn-lt"/>
              <a:ea typeface="+mn-ea"/>
              <a:cs typeface="+mn-cs"/>
            </a:rPr>
            <a:t>0.8</a:t>
          </a:r>
          <a:r>
            <a:rPr kumimoji="1" lang="ja-JP" altLang="ja-JP" sz="1300" b="0" i="0" baseline="0">
              <a:solidFill>
                <a:schemeClr val="dk1"/>
              </a:solidFill>
              <a:effectLst/>
              <a:latin typeface="+mn-lt"/>
              <a:ea typeface="+mn-ea"/>
              <a:cs typeface="+mn-cs"/>
            </a:rPr>
            <a:t>ポイントの</a:t>
          </a:r>
          <a:r>
            <a:rPr kumimoji="1" lang="ja-JP" altLang="en-US" sz="1300" b="0" i="0" baseline="0">
              <a:solidFill>
                <a:schemeClr val="dk1"/>
              </a:solidFill>
              <a:effectLst/>
              <a:latin typeface="+mn-lt"/>
              <a:ea typeface="+mn-ea"/>
              <a:cs typeface="+mn-cs"/>
            </a:rPr>
            <a:t>減</a:t>
          </a:r>
          <a:r>
            <a:rPr kumimoji="1" lang="ja-JP" altLang="ja-JP" sz="1300" b="0" i="0" baseline="0">
              <a:solidFill>
                <a:schemeClr val="dk1"/>
              </a:solidFill>
              <a:effectLst/>
              <a:latin typeface="+mn-lt"/>
              <a:ea typeface="+mn-ea"/>
              <a:cs typeface="+mn-cs"/>
            </a:rPr>
            <a:t>となった。</a:t>
          </a:r>
          <a:endParaRPr lang="ja-JP" altLang="ja-JP" sz="1300">
            <a:effectLst/>
          </a:endParaRPr>
        </a:p>
        <a:p>
          <a:r>
            <a:rPr kumimoji="1" lang="ja-JP" altLang="ja-JP" sz="1300" b="0" i="0" baseline="0">
              <a:solidFill>
                <a:schemeClr val="dk1"/>
              </a:solidFill>
              <a:effectLst/>
              <a:latin typeface="+mn-lt"/>
              <a:ea typeface="+mn-ea"/>
              <a:cs typeface="+mn-cs"/>
            </a:rPr>
            <a:t>類似団体平均値を下回っていることから、今後も定員管理、内部経費の節減などにより適正化に努める</a:t>
          </a:r>
          <a:r>
            <a:rPr kumimoji="1" lang="ja-JP" altLang="en-US" sz="1300" b="0" i="0" baseline="0">
              <a:solidFill>
                <a:schemeClr val="dk1"/>
              </a:solidFill>
              <a:effectLst/>
              <a:latin typeface="+mn-lt"/>
              <a:ea typeface="+mn-ea"/>
              <a:cs typeface="+mn-cs"/>
            </a:rPr>
            <a:t>。</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157480</xdr:rowOff>
    </xdr:from>
    <xdr:to>
      <xdr:col>24</xdr:col>
      <xdr:colOff>25400</xdr:colOff>
      <xdr:row>40</xdr:row>
      <xdr:rowOff>39370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4388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11447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39370</xdr:rowOff>
    </xdr:from>
    <xdr:to>
      <xdr:col>24</xdr:col>
      <xdr:colOff>114300</xdr:colOff>
      <xdr:row>40</xdr:row>
      <xdr:rowOff>39370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72407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87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157480</xdr:rowOff>
    </xdr:from>
    <xdr:to>
      <xdr:col>24</xdr:col>
      <xdr:colOff>114300</xdr:colOff>
      <xdr:row>32</xdr:row>
      <xdr:rowOff>157480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43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88900</xdr:rowOff>
    </xdr:from>
    <xdr:to>
      <xdr:col>24</xdr:col>
      <xdr:colOff>25400</xdr:colOff>
      <xdr:row>35</xdr:row>
      <xdr:rowOff>119380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08965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132097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328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160020</xdr:rowOff>
    </xdr:from>
    <xdr:to>
      <xdr:col>24</xdr:col>
      <xdr:colOff>76200</xdr:colOff>
      <xdr:row>36</xdr:row>
      <xdr:rowOff>90170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111760</xdr:rowOff>
    </xdr:from>
    <xdr:to>
      <xdr:col>19</xdr:col>
      <xdr:colOff>187325</xdr:colOff>
      <xdr:row>35</xdr:row>
      <xdr:rowOff>119380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11251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129540</xdr:rowOff>
    </xdr:from>
    <xdr:to>
      <xdr:col>20</xdr:col>
      <xdr:colOff>38100</xdr:colOff>
      <xdr:row>36</xdr:row>
      <xdr:rowOff>59690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44467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216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111760</xdr:rowOff>
    </xdr:from>
    <xdr:to>
      <xdr:col>15</xdr:col>
      <xdr:colOff>98425</xdr:colOff>
      <xdr:row>35</xdr:row>
      <xdr:rowOff>119380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11251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129540</xdr:rowOff>
    </xdr:from>
    <xdr:to>
      <xdr:col>15</xdr:col>
      <xdr:colOff>149225</xdr:colOff>
      <xdr:row>36</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44467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1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119380</xdr:rowOff>
    </xdr:from>
    <xdr:to>
      <xdr:col>11</xdr:col>
      <xdr:colOff>9525</xdr:colOff>
      <xdr:row>36</xdr:row>
      <xdr:rowOff>1270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2013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106680</xdr:rowOff>
    </xdr:from>
    <xdr:to>
      <xdr:col>11</xdr:col>
      <xdr:colOff>60325</xdr:colOff>
      <xdr:row>36</xdr:row>
      <xdr:rowOff>36830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0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21607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19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xdr:rowOff>
    </xdr:from>
    <xdr:to>
      <xdr:col>6</xdr:col>
      <xdr:colOff>171450</xdr:colOff>
      <xdr:row>36</xdr:row>
      <xdr:rowOff>116840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101617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27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38100</xdr:rowOff>
    </xdr:from>
    <xdr:to>
      <xdr:col>24</xdr:col>
      <xdr:colOff>76200</xdr:colOff>
      <xdr:row>35</xdr:row>
      <xdr:rowOff>139700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038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54627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68580</xdr:rowOff>
    </xdr:from>
    <xdr:to>
      <xdr:col>20</xdr:col>
      <xdr:colOff>38100</xdr:colOff>
      <xdr:row>35</xdr:row>
      <xdr:rowOff>170180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069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8907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8382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60960</xdr:rowOff>
    </xdr:from>
    <xdr:to>
      <xdr:col>15</xdr:col>
      <xdr:colOff>149225</xdr:colOff>
      <xdr:row>35</xdr:row>
      <xdr:rowOff>162560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061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1287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830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68580</xdr:rowOff>
    </xdr:from>
    <xdr:to>
      <xdr:col>11</xdr:col>
      <xdr:colOff>60325</xdr:colOff>
      <xdr:row>35</xdr:row>
      <xdr:rowOff>170180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69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8907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838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121920</xdr:rowOff>
    </xdr:from>
    <xdr:to>
      <xdr:col>6</xdr:col>
      <xdr:colOff>171450</xdr:colOff>
      <xdr:row>36</xdr:row>
      <xdr:rowOff>52070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2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62247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891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mn-lt"/>
              <a:ea typeface="+mn-ea"/>
              <a:cs typeface="+mn-cs"/>
            </a:rPr>
            <a:t>燃料費や電気料金の高騰により、</a:t>
          </a:r>
          <a:r>
            <a:rPr kumimoji="1" lang="en-US" altLang="ja-JP" sz="1300" b="0" i="0" baseline="0">
              <a:solidFill>
                <a:schemeClr val="dk1"/>
              </a:solidFill>
              <a:effectLst/>
              <a:latin typeface="+mn-lt"/>
              <a:ea typeface="+mn-ea"/>
              <a:cs typeface="+mn-cs"/>
            </a:rPr>
            <a:t>0.4</a:t>
          </a:r>
          <a:r>
            <a:rPr kumimoji="1" lang="ja-JP" altLang="ja-JP" sz="1300" b="0" i="0" baseline="0">
              <a:solidFill>
                <a:schemeClr val="dk1"/>
              </a:solidFill>
              <a:effectLst/>
              <a:latin typeface="+mn-lt"/>
              <a:ea typeface="+mn-ea"/>
              <a:cs typeface="+mn-cs"/>
            </a:rPr>
            <a:t>ポイント増加した。</a:t>
          </a:r>
          <a:endParaRPr lang="ja-JP" altLang="ja-JP" sz="1300">
            <a:effectLst/>
          </a:endParaRPr>
        </a:p>
        <a:p>
          <a:pPr eaLnBrk="1" fontAlgn="auto" latinLnBrk="0" hangingPunct="1"/>
          <a:r>
            <a:rPr kumimoji="1" lang="ja-JP" altLang="ja-JP" sz="1300" b="0" i="0" baseline="0">
              <a:solidFill>
                <a:schemeClr val="dk1"/>
              </a:solidFill>
              <a:effectLst/>
              <a:latin typeface="+mn-lt"/>
              <a:ea typeface="+mn-ea"/>
              <a:cs typeface="+mn-cs"/>
            </a:rPr>
            <a:t>計画的な事業の実施や経費全般の節減により、数値を減少に努める。</a:t>
          </a:r>
          <a:endParaRPr lang="ja-JP" altLang="ja-JP" sz="13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159004</xdr:rowOff>
    </xdr:from>
    <xdr:to>
      <xdr:col>82</xdr:col>
      <xdr:colOff>107950</xdr:colOff>
      <xdr:row>20</xdr:row>
      <xdr:rowOff>113284</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9304"/>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85361</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14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113284</xdr:rowOff>
    </xdr:from>
    <xdr:to>
      <xdr:col>82</xdr:col>
      <xdr:colOff>196850</xdr:colOff>
      <xdr:row>20</xdr:row>
      <xdr:rowOff>113284</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42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73931</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302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159004</xdr:rowOff>
    </xdr:from>
    <xdr:to>
      <xdr:col>82</xdr:col>
      <xdr:colOff>196850</xdr:colOff>
      <xdr:row>14</xdr:row>
      <xdr:rowOff>159004</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21844</xdr:rowOff>
    </xdr:from>
    <xdr:to>
      <xdr:col>82</xdr:col>
      <xdr:colOff>107950</xdr:colOff>
      <xdr:row>18</xdr:row>
      <xdr:rowOff>40132</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3107944"/>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67581</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810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51054</xdr:rowOff>
    </xdr:from>
    <xdr:to>
      <xdr:col>82</xdr:col>
      <xdr:colOff>158750</xdr:colOff>
      <xdr:row>17</xdr:row>
      <xdr:rowOff>152654</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6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156718</xdr:rowOff>
    </xdr:from>
    <xdr:to>
      <xdr:col>78</xdr:col>
      <xdr:colOff>69850</xdr:colOff>
      <xdr:row>18</xdr:row>
      <xdr:rowOff>21844</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307136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37338</xdr:rowOff>
    </xdr:from>
    <xdr:to>
      <xdr:col>78</xdr:col>
      <xdr:colOff>120650</xdr:colOff>
      <xdr:row>17</xdr:row>
      <xdr:rowOff>138938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149115</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7208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97282</xdr:rowOff>
    </xdr:from>
    <xdr:to>
      <xdr:col>73</xdr:col>
      <xdr:colOff>180975</xdr:colOff>
      <xdr:row>17</xdr:row>
      <xdr:rowOff>156718</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3011932"/>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23622</xdr:rowOff>
    </xdr:from>
    <xdr:to>
      <xdr:col>74</xdr:col>
      <xdr:colOff>31750</xdr:colOff>
      <xdr:row>17</xdr:row>
      <xdr:rowOff>125222</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135399</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707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97282</xdr:rowOff>
    </xdr:from>
    <xdr:to>
      <xdr:col>69</xdr:col>
      <xdr:colOff>92075</xdr:colOff>
      <xdr:row>17</xdr:row>
      <xdr:rowOff>124714</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301193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140208</xdr:rowOff>
    </xdr:from>
    <xdr:to>
      <xdr:col>69</xdr:col>
      <xdr:colOff>142875</xdr:colOff>
      <xdr:row>17</xdr:row>
      <xdr:rowOff>70358</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83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80535</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652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85107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656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160782</xdr:rowOff>
    </xdr:from>
    <xdr:to>
      <xdr:col>82</xdr:col>
      <xdr:colOff>158750</xdr:colOff>
      <xdr:row>18</xdr:row>
      <xdr:rowOff>90932</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3075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132859</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3047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142494</xdr:rowOff>
    </xdr:from>
    <xdr:to>
      <xdr:col>78</xdr:col>
      <xdr:colOff>120650</xdr:colOff>
      <xdr:row>18</xdr:row>
      <xdr:rowOff>72644</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3057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57421</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31435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105918</xdr:rowOff>
    </xdr:from>
    <xdr:to>
      <xdr:col>74</xdr:col>
      <xdr:colOff>31750</xdr:colOff>
      <xdr:row>18</xdr:row>
      <xdr:rowOff>36068</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3020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20845</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3106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46482</xdr:rowOff>
    </xdr:from>
    <xdr:to>
      <xdr:col>69</xdr:col>
      <xdr:colOff>142875</xdr:colOff>
      <xdr:row>17</xdr:row>
      <xdr:rowOff>148082</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961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132859</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3047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73914</xdr:rowOff>
    </xdr:from>
    <xdr:to>
      <xdr:col>65</xdr:col>
      <xdr:colOff>53975</xdr:colOff>
      <xdr:row>18</xdr:row>
      <xdr:rowOff>4064</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988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160291</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3074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mn-lt"/>
              <a:ea typeface="+mn-ea"/>
              <a:cs typeface="+mn-cs"/>
            </a:rPr>
            <a:t>障害福祉サービス受給者の増減はあったものの前年度と比較して増減はなかった。今後とも、医療・福祉などの住民サービスを低下させないよう、一定の水準を維持していく必要がある。</a:t>
          </a:r>
          <a:endParaRPr lang="ja-JP" altLang="ja-JP" sz="1300">
            <a:effectLst/>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60</xdr:row>
      <xdr:rowOff>143328</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91385"/>
          <a:ext cx="0" cy="1338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94343</xdr:rowOff>
    </xdr:from>
    <xdr:to>
      <xdr:col>24</xdr:col>
      <xdr:colOff>25400</xdr:colOff>
      <xdr:row>54</xdr:row>
      <xdr:rowOff>94343</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3526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146249</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404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94343</xdr:rowOff>
    </xdr:from>
    <xdr:to>
      <xdr:col>19</xdr:col>
      <xdr:colOff>187325</xdr:colOff>
      <xdr:row>54</xdr:row>
      <xdr:rowOff>110672</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3098800" y="9352643"/>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157843</xdr:rowOff>
    </xdr:from>
    <xdr:to>
      <xdr:col>20</xdr:col>
      <xdr:colOff>38100</xdr:colOff>
      <xdr:row>55</xdr:row>
      <xdr:rowOff>87993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72770</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02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78015</xdr:rowOff>
    </xdr:from>
    <xdr:to>
      <xdr:col>15</xdr:col>
      <xdr:colOff>98425</xdr:colOff>
      <xdr:row>54</xdr:row>
      <xdr:rowOff>110672</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3363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157843</xdr:rowOff>
    </xdr:from>
    <xdr:to>
      <xdr:col>15</xdr:col>
      <xdr:colOff>149225</xdr:colOff>
      <xdr:row>55</xdr:row>
      <xdr:rowOff>87993</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72770</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502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78015</xdr:rowOff>
    </xdr:from>
    <xdr:to>
      <xdr:col>11</xdr:col>
      <xdr:colOff>9525</xdr:colOff>
      <xdr:row>54</xdr:row>
      <xdr:rowOff>159657</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336315"/>
          <a:ext cx="889000" cy="81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56442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105427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43543</xdr:rowOff>
    </xdr:from>
    <xdr:to>
      <xdr:col>24</xdr:col>
      <xdr:colOff>76200</xdr:colOff>
      <xdr:row>54</xdr:row>
      <xdr:rowOff>145143</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30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60070</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14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43543</xdr:rowOff>
    </xdr:from>
    <xdr:to>
      <xdr:col>20</xdr:col>
      <xdr:colOff>38100</xdr:colOff>
      <xdr:row>54</xdr:row>
      <xdr:rowOff>145143</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30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155320</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0707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59872</xdr:rowOff>
    </xdr:from>
    <xdr:to>
      <xdr:col>15</xdr:col>
      <xdr:colOff>149225</xdr:colOff>
      <xdr:row>54</xdr:row>
      <xdr:rowOff>161472</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318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199</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08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27215</xdr:rowOff>
    </xdr:from>
    <xdr:to>
      <xdr:col>11</xdr:col>
      <xdr:colOff>60325</xdr:colOff>
      <xdr:row>54</xdr:row>
      <xdr:rowOff>128815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28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138992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054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108857</xdr:rowOff>
    </xdr:from>
    <xdr:to>
      <xdr:col>6</xdr:col>
      <xdr:colOff>171450</xdr:colOff>
      <xdr:row>55</xdr:row>
      <xdr:rowOff>39007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36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49184</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13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b="0" i="0" baseline="0">
              <a:solidFill>
                <a:schemeClr val="dk1"/>
              </a:solidFill>
              <a:effectLst/>
              <a:latin typeface="+mn-lt"/>
              <a:ea typeface="+mn-ea"/>
              <a:cs typeface="+mn-cs"/>
            </a:rPr>
            <a:t>令和</a:t>
          </a:r>
          <a:r>
            <a:rPr kumimoji="1" lang="en-US" altLang="ja-JP" sz="1300" b="0" i="0" baseline="0">
              <a:solidFill>
                <a:schemeClr val="dk1"/>
              </a:solidFill>
              <a:effectLst/>
              <a:latin typeface="+mn-lt"/>
              <a:ea typeface="+mn-ea"/>
              <a:cs typeface="+mn-cs"/>
            </a:rPr>
            <a:t>5</a:t>
          </a:r>
          <a:r>
            <a:rPr kumimoji="1" lang="ja-JP" altLang="en-US" sz="1300" b="0" i="0" baseline="0">
              <a:solidFill>
                <a:schemeClr val="dk1"/>
              </a:solidFill>
              <a:effectLst/>
              <a:latin typeface="+mn-lt"/>
              <a:ea typeface="+mn-ea"/>
              <a:cs typeface="+mn-cs"/>
            </a:rPr>
            <a:t>年度まで特別会計に対し繰出金を支出していたが、公営企業会計の移行に伴い補助金の交付となったため</a:t>
          </a:r>
          <a:r>
            <a:rPr kumimoji="1" lang="ja-JP" altLang="ja-JP" sz="1300" b="0" i="0" baseline="0">
              <a:solidFill>
                <a:schemeClr val="dk1"/>
              </a:solidFill>
              <a:effectLst/>
              <a:latin typeface="+mn-lt"/>
              <a:ea typeface="+mn-ea"/>
              <a:cs typeface="+mn-cs"/>
            </a:rPr>
            <a:t>前年度より</a:t>
          </a:r>
          <a:r>
            <a:rPr kumimoji="1" lang="en-US" altLang="ja-JP" sz="1300" b="0" i="0" baseline="0">
              <a:solidFill>
                <a:schemeClr val="dk1"/>
              </a:solidFill>
              <a:effectLst/>
              <a:latin typeface="+mn-lt"/>
              <a:ea typeface="+mn-ea"/>
              <a:cs typeface="+mn-cs"/>
            </a:rPr>
            <a:t>2.6</a:t>
          </a:r>
          <a:r>
            <a:rPr kumimoji="1" lang="ja-JP" altLang="ja-JP" sz="1300" b="0" i="0" baseline="0">
              <a:solidFill>
                <a:schemeClr val="dk1"/>
              </a:solidFill>
              <a:effectLst/>
              <a:latin typeface="+mn-lt"/>
              <a:ea typeface="+mn-ea"/>
              <a:cs typeface="+mn-cs"/>
            </a:rPr>
            <a:t>ポイントの</a:t>
          </a:r>
          <a:r>
            <a:rPr kumimoji="1" lang="ja-JP" altLang="en-US" sz="1300" b="0" i="0" baseline="0">
              <a:solidFill>
                <a:schemeClr val="dk1"/>
              </a:solidFill>
              <a:effectLst/>
              <a:latin typeface="+mn-lt"/>
              <a:ea typeface="+mn-ea"/>
              <a:cs typeface="+mn-cs"/>
            </a:rPr>
            <a:t>減</a:t>
          </a:r>
          <a:r>
            <a:rPr kumimoji="1" lang="ja-JP" altLang="ja-JP" sz="1300" b="0" i="0" baseline="0">
              <a:solidFill>
                <a:schemeClr val="dk1"/>
              </a:solidFill>
              <a:effectLst/>
              <a:latin typeface="+mn-lt"/>
              <a:ea typeface="+mn-ea"/>
              <a:cs typeface="+mn-cs"/>
            </a:rPr>
            <a:t>となった。</a:t>
          </a:r>
          <a:endParaRPr lang="ja-JP" altLang="ja-JP" sz="1300">
            <a:effectLst/>
          </a:endParaRPr>
        </a:p>
        <a:p>
          <a:pPr eaLnBrk="1" fontAlgn="auto" latinLnBrk="0" hangingPunct="1"/>
          <a:r>
            <a:rPr kumimoji="1" lang="ja-JP" altLang="ja-JP" sz="1300" b="0" i="0" baseline="0">
              <a:solidFill>
                <a:schemeClr val="dk1"/>
              </a:solidFill>
              <a:effectLst/>
              <a:latin typeface="+mn-lt"/>
              <a:ea typeface="+mn-ea"/>
              <a:cs typeface="+mn-cs"/>
            </a:rPr>
            <a:t>計画的な経費の節減を図り、適切な財政運営に努める。</a:t>
          </a:r>
          <a:endParaRPr lang="ja-JP" altLang="ja-JP" sz="1300">
            <a:effectLst/>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00000000-0008-0000-0400-0000F0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1270</xdr:rowOff>
    </xdr:from>
    <xdr:to>
      <xdr:col>82</xdr:col>
      <xdr:colOff>107950</xdr:colOff>
      <xdr:row>61</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6510000" y="90881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2" name="その他最小値テキスト">
          <a:extLst>
            <a:ext uri="{FF2B5EF4-FFF2-40B4-BE49-F238E27FC236}">
              <a16:creationId xmlns:a16="http://schemas.microsoft.com/office/drawing/2014/main" id="{00000000-0008-0000-0400-0000F2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87647</xdr:rowOff>
    </xdr:from>
    <xdr:ext cx="762000" cy="259045"/>
    <xdr:sp macro="" textlink="">
      <xdr:nvSpPr>
        <xdr:cNvPr id="244" name="その他最大値テキスト">
          <a:extLst>
            <a:ext uri="{FF2B5EF4-FFF2-40B4-BE49-F238E27FC236}">
              <a16:creationId xmlns:a16="http://schemas.microsoft.com/office/drawing/2014/main" id="{00000000-0008-0000-0400-0000F4000000}"/>
            </a:ext>
          </a:extLst>
        </xdr:cNvPr>
        <xdr:cNvSpPr txBox="1"/>
      </xdr:nvSpPr>
      <xdr:spPr>
        <a:xfrm>
          <a:off x="16598900" y="883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1270</xdr:rowOff>
    </xdr:from>
    <xdr:to>
      <xdr:col>82</xdr:col>
      <xdr:colOff>196850</xdr:colOff>
      <xdr:row>53</xdr:row>
      <xdr:rowOff>1270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9088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123190</xdr:rowOff>
    </xdr:from>
    <xdr:to>
      <xdr:col>82</xdr:col>
      <xdr:colOff>107950</xdr:colOff>
      <xdr:row>58</xdr:row>
      <xdr:rowOff>149860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5671800" y="9895840"/>
          <a:ext cx="838200" cy="19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115587</xdr:rowOff>
    </xdr:from>
    <xdr:ext cx="762000" cy="259045"/>
    <xdr:sp macro="" textlink="">
      <xdr:nvSpPr>
        <xdr:cNvPr id="247" name="その他平均値テキスト">
          <a:extLst>
            <a:ext uri="{FF2B5EF4-FFF2-40B4-BE49-F238E27FC236}">
              <a16:creationId xmlns:a16="http://schemas.microsoft.com/office/drawing/2014/main" id="{00000000-0008-0000-0400-0000F7000000}"/>
            </a:ext>
          </a:extLst>
        </xdr:cNvPr>
        <xdr:cNvSpPr txBox="1"/>
      </xdr:nvSpPr>
      <xdr:spPr>
        <a:xfrm>
          <a:off x="16598900" y="9545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99060</xdr:rowOff>
    </xdr:from>
    <xdr:to>
      <xdr:col>82</xdr:col>
      <xdr:colOff>158750</xdr:colOff>
      <xdr:row>57</xdr:row>
      <xdr:rowOff>29210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64592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111760</xdr:rowOff>
    </xdr:from>
    <xdr:to>
      <xdr:col>78</xdr:col>
      <xdr:colOff>69850</xdr:colOff>
      <xdr:row>58</xdr:row>
      <xdr:rowOff>149860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4782800" y="100558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49530</xdr:rowOff>
    </xdr:from>
    <xdr:to>
      <xdr:col>78</xdr:col>
      <xdr:colOff>120650</xdr:colOff>
      <xdr:row>57</xdr:row>
      <xdr:rowOff>151130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5621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161307</xdr:rowOff>
    </xdr:from>
    <xdr:ext cx="7366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5290800" y="9591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92710</xdr:rowOff>
    </xdr:from>
    <xdr:to>
      <xdr:col>73</xdr:col>
      <xdr:colOff>180975</xdr:colOff>
      <xdr:row>58</xdr:row>
      <xdr:rowOff>111760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3893800" y="986536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64770</xdr:rowOff>
    </xdr:from>
    <xdr:to>
      <xdr:col>74</xdr:col>
      <xdr:colOff>31750</xdr:colOff>
      <xdr:row>57</xdr:row>
      <xdr:rowOff>166370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7320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5097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4401800" y="960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85090</xdr:rowOff>
    </xdr:from>
    <xdr:to>
      <xdr:col>69</xdr:col>
      <xdr:colOff>92075</xdr:colOff>
      <xdr:row>57</xdr:row>
      <xdr:rowOff>92710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004800" y="98577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41910</xdr:rowOff>
    </xdr:from>
    <xdr:to>
      <xdr:col>69</xdr:col>
      <xdr:colOff>142875</xdr:colOff>
      <xdr:row>57</xdr:row>
      <xdr:rowOff>143510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843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153687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512800" y="9583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118110</xdr:rowOff>
    </xdr:from>
    <xdr:to>
      <xdr:col>65</xdr:col>
      <xdr:colOff>53975</xdr:colOff>
      <xdr:row>58</xdr:row>
      <xdr:rowOff>48260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2954000" y="98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33037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623800" y="997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72390</xdr:rowOff>
    </xdr:from>
    <xdr:to>
      <xdr:col>82</xdr:col>
      <xdr:colOff>158750</xdr:colOff>
      <xdr:row>58</xdr:row>
      <xdr:rowOff>2540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6459200" y="984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44467</xdr:rowOff>
    </xdr:from>
    <xdr:ext cx="762000" cy="259045"/>
    <xdr:sp macro="" textlink="">
      <xdr:nvSpPr>
        <xdr:cNvPr id="266" name="その他該当値テキスト">
          <a:extLst>
            <a:ext uri="{FF2B5EF4-FFF2-40B4-BE49-F238E27FC236}">
              <a16:creationId xmlns:a16="http://schemas.microsoft.com/office/drawing/2014/main" id="{00000000-0008-0000-0400-00000A010000}"/>
            </a:ext>
          </a:extLst>
        </xdr:cNvPr>
        <xdr:cNvSpPr txBox="1"/>
      </xdr:nvSpPr>
      <xdr:spPr>
        <a:xfrm>
          <a:off x="16598900" y="9817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99060</xdr:rowOff>
    </xdr:from>
    <xdr:to>
      <xdr:col>78</xdr:col>
      <xdr:colOff>120650</xdr:colOff>
      <xdr:row>59</xdr:row>
      <xdr:rowOff>29210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5621000" y="1004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13987</xdr:rowOff>
    </xdr:from>
    <xdr:ext cx="7366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290800" y="10129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60960</xdr:rowOff>
    </xdr:from>
    <xdr:to>
      <xdr:col>74</xdr:col>
      <xdr:colOff>31750</xdr:colOff>
      <xdr:row>58</xdr:row>
      <xdr:rowOff>162560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4732000" y="1000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147337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401800" y="1009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41910</xdr:rowOff>
    </xdr:from>
    <xdr:to>
      <xdr:col>69</xdr:col>
      <xdr:colOff>142875</xdr:colOff>
      <xdr:row>57</xdr:row>
      <xdr:rowOff>143510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3843000" y="981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128287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512800" y="990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34290</xdr:rowOff>
    </xdr:from>
    <xdr:to>
      <xdr:col>65</xdr:col>
      <xdr:colOff>53975</xdr:colOff>
      <xdr:row>57</xdr:row>
      <xdr:rowOff>135890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2954000" y="980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146067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623800" y="9575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mn-lt"/>
              <a:ea typeface="+mn-ea"/>
              <a:cs typeface="+mn-cs"/>
            </a:rPr>
            <a:t>公営企業に対し補助金を交付したことにより</a:t>
          </a:r>
          <a:r>
            <a:rPr kumimoji="1" lang="ja-JP" altLang="ja-JP" sz="1300">
              <a:solidFill>
                <a:schemeClr val="dk1"/>
              </a:solidFill>
              <a:effectLst/>
              <a:latin typeface="+mn-lt"/>
              <a:ea typeface="+mn-ea"/>
              <a:cs typeface="+mn-cs"/>
            </a:rPr>
            <a:t>前年度と比較して</a:t>
          </a:r>
          <a:r>
            <a:rPr kumimoji="1" lang="en-US" altLang="ja-JP" sz="1300">
              <a:solidFill>
                <a:schemeClr val="dk1"/>
              </a:solidFill>
              <a:effectLst/>
              <a:latin typeface="+mn-lt"/>
              <a:ea typeface="+mn-ea"/>
              <a:cs typeface="+mn-cs"/>
            </a:rPr>
            <a:t>2.7</a:t>
          </a:r>
          <a:r>
            <a:rPr kumimoji="1" lang="ja-JP" altLang="ja-JP" sz="1300">
              <a:solidFill>
                <a:schemeClr val="dk1"/>
              </a:solidFill>
              <a:effectLst/>
              <a:latin typeface="+mn-lt"/>
              <a:ea typeface="+mn-ea"/>
              <a:cs typeface="+mn-cs"/>
            </a:rPr>
            <a:t>ポイント増となった。</a:t>
          </a:r>
          <a:endParaRPr lang="ja-JP" altLang="ja-JP" sz="1300">
            <a:effectLst/>
          </a:endParaRPr>
        </a:p>
        <a:p>
          <a:r>
            <a:rPr kumimoji="1" lang="ja-JP" altLang="ja-JP" sz="1300">
              <a:solidFill>
                <a:schemeClr val="dk1"/>
              </a:solidFill>
              <a:effectLst/>
              <a:latin typeface="+mn-lt"/>
              <a:ea typeface="+mn-ea"/>
              <a:cs typeface="+mn-cs"/>
            </a:rPr>
            <a:t>引き続き、補助事業の精査を行い節減に努める。</a:t>
          </a:r>
          <a:endParaRPr lang="ja-JP" altLang="ja-JP" sz="1300">
            <a:effectLst/>
          </a:endParaRP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129286</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869432"/>
          <a:ext cx="0" cy="1289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101363</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130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129286</xdr:rowOff>
    </xdr:from>
    <xdr:to>
      <xdr:col>82</xdr:col>
      <xdr:colOff>196850</xdr:colOff>
      <xdr:row>41</xdr:row>
      <xdr:rowOff>129286</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158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76708</xdr:rowOff>
    </xdr:from>
    <xdr:to>
      <xdr:col>82</xdr:col>
      <xdr:colOff>107950</xdr:colOff>
      <xdr:row>37</xdr:row>
      <xdr:rowOff>28702</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5671800" y="6248908"/>
          <a:ext cx="8382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9415</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353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37338</xdr:rowOff>
    </xdr:from>
    <xdr:to>
      <xdr:col>82</xdr:col>
      <xdr:colOff>158750</xdr:colOff>
      <xdr:row>37</xdr:row>
      <xdr:rowOff>138938</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62992</xdr:rowOff>
    </xdr:from>
    <xdr:to>
      <xdr:col>78</xdr:col>
      <xdr:colOff>69850</xdr:colOff>
      <xdr:row>36</xdr:row>
      <xdr:rowOff>76708</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4782800" y="623519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131064</xdr:rowOff>
    </xdr:from>
    <xdr:to>
      <xdr:col>78</xdr:col>
      <xdr:colOff>120650</xdr:colOff>
      <xdr:row>37</xdr:row>
      <xdr:rowOff>61214</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45991</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389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62992</xdr:rowOff>
    </xdr:from>
    <xdr:to>
      <xdr:col>73</xdr:col>
      <xdr:colOff>180975</xdr:colOff>
      <xdr:row>36</xdr:row>
      <xdr:rowOff>85852</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3893800" y="623519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85344</xdr:rowOff>
    </xdr:from>
    <xdr:to>
      <xdr:col>74</xdr:col>
      <xdr:colOff>31750</xdr:colOff>
      <xdr:row>37</xdr:row>
      <xdr:rowOff>15494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271</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85852</xdr:rowOff>
    </xdr:from>
    <xdr:to>
      <xdr:col>69</xdr:col>
      <xdr:colOff>92075</xdr:colOff>
      <xdr:row>36</xdr:row>
      <xdr:rowOff>90424</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004800" y="625805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62484</xdr:rowOff>
    </xdr:from>
    <xdr:to>
      <xdr:col>69</xdr:col>
      <xdr:colOff>142875</xdr:colOff>
      <xdr:row>36</xdr:row>
      <xdr:rowOff>164084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148861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32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85344</xdr:rowOff>
    </xdr:from>
    <xdr:to>
      <xdr:col>65</xdr:col>
      <xdr:colOff>53975</xdr:colOff>
      <xdr:row>37</xdr:row>
      <xdr:rowOff>15494</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271</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149352</xdr:rowOff>
    </xdr:from>
    <xdr:to>
      <xdr:col>82</xdr:col>
      <xdr:colOff>158750</xdr:colOff>
      <xdr:row>37</xdr:row>
      <xdr:rowOff>79502</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3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165879</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166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25908</xdr:rowOff>
    </xdr:from>
    <xdr:to>
      <xdr:col>78</xdr:col>
      <xdr:colOff>120650</xdr:colOff>
      <xdr:row>36</xdr:row>
      <xdr:rowOff>127508</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137685</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59669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12192</xdr:rowOff>
    </xdr:from>
    <xdr:to>
      <xdr:col>74</xdr:col>
      <xdr:colOff>31750</xdr:colOff>
      <xdr:row>36</xdr:row>
      <xdr:rowOff>113792</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18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123969</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5953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35052</xdr:rowOff>
    </xdr:from>
    <xdr:to>
      <xdr:col>69</xdr:col>
      <xdr:colOff>142875</xdr:colOff>
      <xdr:row>36</xdr:row>
      <xdr:rowOff>136652</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20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146829</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5976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39624</xdr:rowOff>
    </xdr:from>
    <xdr:to>
      <xdr:col>65</xdr:col>
      <xdr:colOff>53975</xdr:colOff>
      <xdr:row>36</xdr:row>
      <xdr:rowOff>141224</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21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151401</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5980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mn-lt"/>
              <a:ea typeface="+mn-ea"/>
              <a:cs typeface="+mn-cs"/>
            </a:rPr>
            <a:t>償還終了額が償還開始額を上回ったことにより前年度と比較して</a:t>
          </a:r>
          <a:r>
            <a:rPr kumimoji="1" lang="en-US" altLang="ja-JP" sz="1300" b="0" i="0" baseline="0">
              <a:solidFill>
                <a:schemeClr val="dk1"/>
              </a:solidFill>
              <a:effectLst/>
              <a:latin typeface="+mn-lt"/>
              <a:ea typeface="+mn-ea"/>
              <a:cs typeface="+mn-cs"/>
            </a:rPr>
            <a:t>0.7</a:t>
          </a:r>
          <a:r>
            <a:rPr kumimoji="1" lang="ja-JP" altLang="ja-JP" sz="1300" b="0" i="0" baseline="0">
              <a:solidFill>
                <a:schemeClr val="dk1"/>
              </a:solidFill>
              <a:effectLst/>
              <a:latin typeface="+mn-lt"/>
              <a:ea typeface="+mn-ea"/>
              <a:cs typeface="+mn-cs"/>
            </a:rPr>
            <a:t>ポイントの減となった。</a:t>
          </a:r>
          <a:endParaRPr lang="ja-JP" altLang="ja-JP" sz="1300">
            <a:effectLst/>
          </a:endParaRPr>
        </a:p>
        <a:p>
          <a:r>
            <a:rPr kumimoji="1" lang="ja-JP" altLang="ja-JP" sz="1300" b="0" i="0" baseline="0">
              <a:solidFill>
                <a:schemeClr val="dk1"/>
              </a:solidFill>
              <a:effectLst/>
              <a:latin typeface="+mn-lt"/>
              <a:ea typeface="+mn-ea"/>
              <a:cs typeface="+mn-cs"/>
            </a:rPr>
            <a:t>ただし、依然として全国平均及び北海道平均を上回った数値となっているため、地方債の発行抑制や経費の節減を図り、適切な財政運営に努める。</a:t>
          </a:r>
          <a:endParaRPr lang="ja-JP" altLang="ja-JP" sz="1300">
            <a:effectLst/>
          </a:endParaRP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149860</xdr:rowOff>
    </xdr:from>
    <xdr:to>
      <xdr:col>24</xdr:col>
      <xdr:colOff>25400</xdr:colOff>
      <xdr:row>80</xdr:row>
      <xdr:rowOff>39370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4826000" y="1266571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11447</xdr:rowOff>
    </xdr:from>
    <xdr:ext cx="762000" cy="259045"/>
    <xdr:sp macro="" textlink="">
      <xdr:nvSpPr>
        <xdr:cNvPr id="360" name="公債費最小値テキスト">
          <a:extLst>
            <a:ext uri="{FF2B5EF4-FFF2-40B4-BE49-F238E27FC236}">
              <a16:creationId xmlns:a16="http://schemas.microsoft.com/office/drawing/2014/main" id="{00000000-0008-0000-0400-000068010000}"/>
            </a:ext>
          </a:extLst>
        </xdr:cNvPr>
        <xdr:cNvSpPr txBox="1"/>
      </xdr:nvSpPr>
      <xdr:spPr>
        <a:xfrm>
          <a:off x="4914900" y="13727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39370</xdr:rowOff>
    </xdr:from>
    <xdr:to>
      <xdr:col>24</xdr:col>
      <xdr:colOff>114300</xdr:colOff>
      <xdr:row>80</xdr:row>
      <xdr:rowOff>39370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3755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64787</xdr:rowOff>
    </xdr:from>
    <xdr:ext cx="762000" cy="259045"/>
    <xdr:sp macro="" textlink="">
      <xdr:nvSpPr>
        <xdr:cNvPr id="362" name="公債費最大値テキスト">
          <a:extLst>
            <a:ext uri="{FF2B5EF4-FFF2-40B4-BE49-F238E27FC236}">
              <a16:creationId xmlns:a16="http://schemas.microsoft.com/office/drawing/2014/main" id="{00000000-0008-0000-0400-00006A010000}"/>
            </a:ext>
          </a:extLst>
        </xdr:cNvPr>
        <xdr:cNvSpPr txBox="1"/>
      </xdr:nvSpPr>
      <xdr:spPr>
        <a:xfrm>
          <a:off x="4914900" y="1240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149860</xdr:rowOff>
    </xdr:from>
    <xdr:to>
      <xdr:col>24</xdr:col>
      <xdr:colOff>114300</xdr:colOff>
      <xdr:row>73</xdr:row>
      <xdr:rowOff>149860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2665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8889</xdr:rowOff>
    </xdr:from>
    <xdr:to>
      <xdr:col>24</xdr:col>
      <xdr:colOff>25400</xdr:colOff>
      <xdr:row>77</xdr:row>
      <xdr:rowOff>35561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3987800" y="13210539"/>
          <a:ext cx="8382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127016</xdr:rowOff>
    </xdr:from>
    <xdr:ext cx="762000" cy="259045"/>
    <xdr:sp macro="" textlink="">
      <xdr:nvSpPr>
        <xdr:cNvPr id="365" name="公債費平均値テキスト">
          <a:extLst>
            <a:ext uri="{FF2B5EF4-FFF2-40B4-BE49-F238E27FC236}">
              <a16:creationId xmlns:a16="http://schemas.microsoft.com/office/drawing/2014/main" id="{00000000-0008-0000-0400-00006D010000}"/>
            </a:ext>
          </a:extLst>
        </xdr:cNvPr>
        <xdr:cNvSpPr txBox="1"/>
      </xdr:nvSpPr>
      <xdr:spPr>
        <a:xfrm>
          <a:off x="4914900" y="12985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110489</xdr:rowOff>
    </xdr:from>
    <xdr:to>
      <xdr:col>24</xdr:col>
      <xdr:colOff>76200</xdr:colOff>
      <xdr:row>77</xdr:row>
      <xdr:rowOff>40639</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47752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35561</xdr:rowOff>
    </xdr:from>
    <xdr:to>
      <xdr:col>19</xdr:col>
      <xdr:colOff>187325</xdr:colOff>
      <xdr:row>77</xdr:row>
      <xdr:rowOff>73661</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098800" y="13237211"/>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118111</xdr:rowOff>
    </xdr:from>
    <xdr:to>
      <xdr:col>20</xdr:col>
      <xdr:colOff>38100</xdr:colOff>
      <xdr:row>77</xdr:row>
      <xdr:rowOff>48261</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937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58437</xdr:rowOff>
    </xdr:from>
    <xdr:ext cx="7366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606800" y="129171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73661</xdr:rowOff>
    </xdr:from>
    <xdr:to>
      <xdr:col>15</xdr:col>
      <xdr:colOff>98425</xdr:colOff>
      <xdr:row>77</xdr:row>
      <xdr:rowOff>77470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2209800" y="1327531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114300</xdr:rowOff>
    </xdr:from>
    <xdr:to>
      <xdr:col>15</xdr:col>
      <xdr:colOff>149225</xdr:colOff>
      <xdr:row>77</xdr:row>
      <xdr:rowOff>44450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048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54627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717800" y="1291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77470</xdr:rowOff>
    </xdr:from>
    <xdr:to>
      <xdr:col>11</xdr:col>
      <xdr:colOff>9525</xdr:colOff>
      <xdr:row>77</xdr:row>
      <xdr:rowOff>127000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1320800" y="1327912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80011</xdr:rowOff>
    </xdr:from>
    <xdr:to>
      <xdr:col>11</xdr:col>
      <xdr:colOff>60325</xdr:colOff>
      <xdr:row>77</xdr:row>
      <xdr:rowOff>10161</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159000" y="13110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20337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828800" y="12879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110489</xdr:rowOff>
    </xdr:from>
    <xdr:to>
      <xdr:col>6</xdr:col>
      <xdr:colOff>171450</xdr:colOff>
      <xdr:row>77</xdr:row>
      <xdr:rowOff>40639</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270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50817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939800" y="12909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129539</xdr:rowOff>
    </xdr:from>
    <xdr:to>
      <xdr:col>24</xdr:col>
      <xdr:colOff>76200</xdr:colOff>
      <xdr:row>77</xdr:row>
      <xdr:rowOff>59689</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4775200" y="13159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101616</xdr:rowOff>
    </xdr:from>
    <xdr:ext cx="762000" cy="259045"/>
    <xdr:sp macro="" textlink="">
      <xdr:nvSpPr>
        <xdr:cNvPr id="384" name="公債費該当値テキスト">
          <a:extLst>
            <a:ext uri="{FF2B5EF4-FFF2-40B4-BE49-F238E27FC236}">
              <a16:creationId xmlns:a16="http://schemas.microsoft.com/office/drawing/2014/main" id="{00000000-0008-0000-0400-000080010000}"/>
            </a:ext>
          </a:extLst>
        </xdr:cNvPr>
        <xdr:cNvSpPr txBox="1"/>
      </xdr:nvSpPr>
      <xdr:spPr>
        <a:xfrm>
          <a:off x="4914900" y="13131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156211</xdr:rowOff>
    </xdr:from>
    <xdr:to>
      <xdr:col>20</xdr:col>
      <xdr:colOff>38100</xdr:colOff>
      <xdr:row>77</xdr:row>
      <xdr:rowOff>86361</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937000" y="1318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71138</xdr:rowOff>
    </xdr:from>
    <xdr:ext cx="7366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32727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22861</xdr:rowOff>
    </xdr:from>
    <xdr:to>
      <xdr:col>15</xdr:col>
      <xdr:colOff>149225</xdr:colOff>
      <xdr:row>77</xdr:row>
      <xdr:rowOff>124461</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048000" y="13224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109238</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3310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26670</xdr:rowOff>
    </xdr:from>
    <xdr:to>
      <xdr:col>11</xdr:col>
      <xdr:colOff>60325</xdr:colOff>
      <xdr:row>77</xdr:row>
      <xdr:rowOff>128270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159000" y="1322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113047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331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76200</xdr:rowOff>
    </xdr:from>
    <xdr:to>
      <xdr:col>6</xdr:col>
      <xdr:colOff>171450</xdr:colOff>
      <xdr:row>78</xdr:row>
      <xdr:rowOff>6350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1270000" y="1327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162577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3364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b="0" i="0" baseline="0">
              <a:solidFill>
                <a:schemeClr val="dk1"/>
              </a:solidFill>
              <a:effectLst/>
              <a:latin typeface="+mn-lt"/>
              <a:ea typeface="+mn-ea"/>
              <a:cs typeface="+mn-cs"/>
            </a:rPr>
            <a:t>人件費に対し特定財源を充当できたことから</a:t>
          </a:r>
          <a:r>
            <a:rPr kumimoji="1" lang="en-US" altLang="ja-JP" sz="1300" b="0" i="0" baseline="0">
              <a:solidFill>
                <a:schemeClr val="dk1"/>
              </a:solidFill>
              <a:effectLst/>
              <a:latin typeface="+mn-lt"/>
              <a:ea typeface="+mn-ea"/>
              <a:cs typeface="+mn-cs"/>
            </a:rPr>
            <a:t>0.3</a:t>
          </a:r>
          <a:r>
            <a:rPr kumimoji="1" lang="ja-JP" altLang="ja-JP" sz="1300" b="0" i="0" baseline="0">
              <a:solidFill>
                <a:schemeClr val="dk1"/>
              </a:solidFill>
              <a:effectLst/>
              <a:latin typeface="+mn-lt"/>
              <a:ea typeface="+mn-ea"/>
              <a:cs typeface="+mn-cs"/>
            </a:rPr>
            <a:t>ポイントの</a:t>
          </a:r>
          <a:r>
            <a:rPr kumimoji="1" lang="ja-JP" altLang="en-US" sz="1300" b="0" i="0" baseline="0">
              <a:solidFill>
                <a:schemeClr val="dk1"/>
              </a:solidFill>
              <a:effectLst/>
              <a:latin typeface="+mn-lt"/>
              <a:ea typeface="+mn-ea"/>
              <a:cs typeface="+mn-cs"/>
            </a:rPr>
            <a:t>減</a:t>
          </a:r>
          <a:r>
            <a:rPr kumimoji="1" lang="ja-JP" altLang="ja-JP" sz="1300" b="0" i="0" baseline="0">
              <a:solidFill>
                <a:schemeClr val="dk1"/>
              </a:solidFill>
              <a:effectLst/>
              <a:latin typeface="+mn-lt"/>
              <a:ea typeface="+mn-ea"/>
              <a:cs typeface="+mn-cs"/>
            </a:rPr>
            <a:t>となった。</a:t>
          </a:r>
          <a:endParaRPr lang="ja-JP" altLang="ja-JP" sz="1300">
            <a:effectLst/>
          </a:endParaRPr>
        </a:p>
        <a:p>
          <a:pPr eaLnBrk="1" fontAlgn="auto" latinLnBrk="0" hangingPunct="1"/>
          <a:r>
            <a:rPr kumimoji="1" lang="ja-JP" altLang="ja-JP" sz="1300" b="0" i="0" baseline="0">
              <a:solidFill>
                <a:schemeClr val="dk1"/>
              </a:solidFill>
              <a:effectLst/>
              <a:latin typeface="+mn-lt"/>
              <a:ea typeface="+mn-ea"/>
              <a:cs typeface="+mn-cs"/>
            </a:rPr>
            <a:t>今後も的確な事業実施により全国平均及び北海道平均を下回るよう適切な財政運営に努める。</a:t>
          </a:r>
          <a:endParaRPr lang="ja-JP" altLang="ja-JP" sz="1300">
            <a:effectLst/>
          </a:endParaRP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131899</xdr:rowOff>
    </xdr:from>
    <xdr:to>
      <xdr:col>82</xdr:col>
      <xdr:colOff>107950</xdr:colOff>
      <xdr:row>81</xdr:row>
      <xdr:rowOff>20864</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647749"/>
          <a:ext cx="0" cy="1260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164391</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80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20864</xdr:rowOff>
    </xdr:from>
    <xdr:to>
      <xdr:col>82</xdr:col>
      <xdr:colOff>196850</xdr:colOff>
      <xdr:row>81</xdr:row>
      <xdr:rowOff>20864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908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46826</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391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131899</xdr:rowOff>
    </xdr:from>
    <xdr:to>
      <xdr:col>82</xdr:col>
      <xdr:colOff>196850</xdr:colOff>
      <xdr:row>73</xdr:row>
      <xdr:rowOff>131899</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647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115570</xdr:rowOff>
    </xdr:from>
    <xdr:to>
      <xdr:col>82</xdr:col>
      <xdr:colOff>107950</xdr:colOff>
      <xdr:row>77</xdr:row>
      <xdr:rowOff>125368</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5671800" y="13317220"/>
          <a:ext cx="8382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69504</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2711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97427</xdr:rowOff>
    </xdr:from>
    <xdr:to>
      <xdr:col>82</xdr:col>
      <xdr:colOff>158750</xdr:colOff>
      <xdr:row>78</xdr:row>
      <xdr:rowOff>27577</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99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69850</xdr:rowOff>
    </xdr:from>
    <xdr:to>
      <xdr:col>78</xdr:col>
      <xdr:colOff>69850</xdr:colOff>
      <xdr:row>77</xdr:row>
      <xdr:rowOff>125368</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3271500"/>
          <a:ext cx="8890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54973</xdr:rowOff>
    </xdr:from>
    <xdr:to>
      <xdr:col>78</xdr:col>
      <xdr:colOff>120650</xdr:colOff>
      <xdr:row>77</xdr:row>
      <xdr:rowOff>156573</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5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166750</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0255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133531</xdr:rowOff>
    </xdr:from>
    <xdr:to>
      <xdr:col>73</xdr:col>
      <xdr:colOff>180975</xdr:colOff>
      <xdr:row>77</xdr:row>
      <xdr:rowOff>69850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3163731"/>
          <a:ext cx="889000" cy="107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130827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133531</xdr:rowOff>
    </xdr:from>
    <xdr:to>
      <xdr:col>69</xdr:col>
      <xdr:colOff>92075</xdr:colOff>
      <xdr:row>77</xdr:row>
      <xdr:rowOff>43724</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3163731"/>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102326</xdr:rowOff>
    </xdr:from>
    <xdr:to>
      <xdr:col>69</xdr:col>
      <xdr:colOff>142875</xdr:colOff>
      <xdr:row>77</xdr:row>
      <xdr:rowOff>32476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132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17253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3218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61505</xdr:rowOff>
    </xdr:from>
    <xdr:to>
      <xdr:col>65</xdr:col>
      <xdr:colOff>53975</xdr:colOff>
      <xdr:row>77</xdr:row>
      <xdr:rowOff>163105</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6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147882</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349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64770</xdr:rowOff>
    </xdr:from>
    <xdr:to>
      <xdr:col>82</xdr:col>
      <xdr:colOff>158750</xdr:colOff>
      <xdr:row>77</xdr:row>
      <xdr:rowOff>166370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81297</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11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74568</xdr:rowOff>
    </xdr:from>
    <xdr:to>
      <xdr:col>78</xdr:col>
      <xdr:colOff>120650</xdr:colOff>
      <xdr:row>78</xdr:row>
      <xdr:rowOff>4718</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276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160945</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33625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19050</xdr:rowOff>
    </xdr:from>
    <xdr:to>
      <xdr:col>74</xdr:col>
      <xdr:colOff>31750</xdr:colOff>
      <xdr:row>77</xdr:row>
      <xdr:rowOff>120650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105427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82731</xdr:rowOff>
    </xdr:from>
    <xdr:to>
      <xdr:col>69</xdr:col>
      <xdr:colOff>142875</xdr:colOff>
      <xdr:row>77</xdr:row>
      <xdr:rowOff>12881</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112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23058</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28818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164374</xdr:rowOff>
    </xdr:from>
    <xdr:to>
      <xdr:col>65</xdr:col>
      <xdr:colOff>53975</xdr:colOff>
      <xdr:row>77</xdr:row>
      <xdr:rowOff>94524</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194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104701</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2963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北海道喜茂別町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96916</xdr:rowOff>
    </xdr:from>
    <xdr:to>
      <xdr:col>29</xdr:col>
      <xdr:colOff>127000</xdr:colOff>
      <xdr:row>20</xdr:row>
      <xdr:rowOff>140164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01941"/>
          <a:ext cx="0" cy="141484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112241</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88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140164</xdr:rowOff>
    </xdr:from>
    <xdr:to>
      <xdr:col>30</xdr:col>
      <xdr:colOff>25400</xdr:colOff>
      <xdr:row>20</xdr:row>
      <xdr:rowOff>140164</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167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11843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45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96916</xdr:rowOff>
    </xdr:from>
    <xdr:to>
      <xdr:col>30</xdr:col>
      <xdr:colOff>25400</xdr:colOff>
      <xdr:row>12</xdr:row>
      <xdr:rowOff>96916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019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145057</xdr:rowOff>
    </xdr:from>
    <xdr:to>
      <xdr:col>29</xdr:col>
      <xdr:colOff>127000</xdr:colOff>
      <xdr:row>19</xdr:row>
      <xdr:rowOff>23861</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278782"/>
          <a:ext cx="647700" cy="502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129835</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635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156359</xdr:rowOff>
    </xdr:from>
    <xdr:to>
      <xdr:col>29</xdr:col>
      <xdr:colOff>177800</xdr:colOff>
      <xdr:row>19</xdr:row>
      <xdr:rowOff>86509</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900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23861</xdr:rowOff>
    </xdr:from>
    <xdr:to>
      <xdr:col>26</xdr:col>
      <xdr:colOff>50800</xdr:colOff>
      <xdr:row>19</xdr:row>
      <xdr:rowOff>54124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329036"/>
          <a:ext cx="698500" cy="302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36187</xdr:rowOff>
    </xdr:from>
    <xdr:to>
      <xdr:col>26</xdr:col>
      <xdr:colOff>101600</xdr:colOff>
      <xdr:row>19</xdr:row>
      <xdr:rowOff>137787</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413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122564</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4277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54124</xdr:rowOff>
    </xdr:from>
    <xdr:to>
      <xdr:col>22</xdr:col>
      <xdr:colOff>114300</xdr:colOff>
      <xdr:row>19</xdr:row>
      <xdr:rowOff>61815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359299"/>
          <a:ext cx="698500" cy="76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55876</xdr:rowOff>
    </xdr:from>
    <xdr:to>
      <xdr:col>22</xdr:col>
      <xdr:colOff>165100</xdr:colOff>
      <xdr:row>19</xdr:row>
      <xdr:rowOff>157476</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61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142253</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447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61815</xdr:rowOff>
    </xdr:from>
    <xdr:to>
      <xdr:col>18</xdr:col>
      <xdr:colOff>177800</xdr:colOff>
      <xdr:row>19</xdr:row>
      <xdr:rowOff>81956</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366990"/>
          <a:ext cx="698500" cy="201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74876</xdr:rowOff>
    </xdr:from>
    <xdr:to>
      <xdr:col>19</xdr:col>
      <xdr:colOff>38100</xdr:colOff>
      <xdr:row>20</xdr:row>
      <xdr:rowOff>5026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80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161253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466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89049</xdr:rowOff>
    </xdr:from>
    <xdr:to>
      <xdr:col>15</xdr:col>
      <xdr:colOff>101600</xdr:colOff>
      <xdr:row>20</xdr:row>
      <xdr:rowOff>19199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942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3976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480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94257</xdr:rowOff>
    </xdr:from>
    <xdr:to>
      <xdr:col>29</xdr:col>
      <xdr:colOff>177800</xdr:colOff>
      <xdr:row>19</xdr:row>
      <xdr:rowOff>24407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2279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110784</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730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144511</xdr:rowOff>
    </xdr:from>
    <xdr:to>
      <xdr:col>26</xdr:col>
      <xdr:colOff>101600</xdr:colOff>
      <xdr:row>19</xdr:row>
      <xdr:rowOff>74661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2782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84838</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0471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3324</xdr:rowOff>
    </xdr:from>
    <xdr:to>
      <xdr:col>22</xdr:col>
      <xdr:colOff>165100</xdr:colOff>
      <xdr:row>19</xdr:row>
      <xdr:rowOff>104924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3084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115101</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077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11015</xdr:rowOff>
    </xdr:from>
    <xdr:to>
      <xdr:col>19</xdr:col>
      <xdr:colOff>38100</xdr:colOff>
      <xdr:row>19</xdr:row>
      <xdr:rowOff>112615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161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122792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085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31156</xdr:rowOff>
    </xdr:from>
    <xdr:to>
      <xdr:col>15</xdr:col>
      <xdr:colOff>101600</xdr:colOff>
      <xdr:row>19</xdr:row>
      <xdr:rowOff>132756</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363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142933</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10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207988</xdr:rowOff>
    </xdr:from>
    <xdr:to>
      <xdr:col>29</xdr:col>
      <xdr:colOff>127000</xdr:colOff>
      <xdr:row>37</xdr:row>
      <xdr:rowOff>63906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32538"/>
          <a:ext cx="0" cy="105606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35983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60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63906</xdr:rowOff>
    </xdr:from>
    <xdr:to>
      <xdr:col>30</xdr:col>
      <xdr:colOff>25400</xdr:colOff>
      <xdr:row>37</xdr:row>
      <xdr:rowOff>63906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886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122915</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76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207988</xdr:rowOff>
    </xdr:from>
    <xdr:to>
      <xdr:col>30</xdr:col>
      <xdr:colOff>25400</xdr:colOff>
      <xdr:row>33</xdr:row>
      <xdr:rowOff>207988</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325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38884</xdr:rowOff>
    </xdr:from>
    <xdr:to>
      <xdr:col>29</xdr:col>
      <xdr:colOff>127000</xdr:colOff>
      <xdr:row>35</xdr:row>
      <xdr:rowOff>77828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649234"/>
          <a:ext cx="647700" cy="389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64279</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674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92202</xdr:rowOff>
    </xdr:from>
    <xdr:to>
      <xdr:col>29</xdr:col>
      <xdr:colOff>177800</xdr:colOff>
      <xdr:row>35</xdr:row>
      <xdr:rowOff>193802</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7025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75652</xdr:rowOff>
    </xdr:from>
    <xdr:to>
      <xdr:col>26</xdr:col>
      <xdr:colOff>50800</xdr:colOff>
      <xdr:row>35</xdr:row>
      <xdr:rowOff>77828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4305300" y="6686002"/>
          <a:ext cx="698500" cy="21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89184</xdr:rowOff>
    </xdr:from>
    <xdr:to>
      <xdr:col>26</xdr:col>
      <xdr:colOff>101600</xdr:colOff>
      <xdr:row>35</xdr:row>
      <xdr:rowOff>190784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995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175561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859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75652</xdr:rowOff>
    </xdr:from>
    <xdr:to>
      <xdr:col>22</xdr:col>
      <xdr:colOff>114300</xdr:colOff>
      <xdr:row>35</xdr:row>
      <xdr:rowOff>108145</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686002"/>
          <a:ext cx="698500" cy="324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104469</xdr:rowOff>
    </xdr:from>
    <xdr:to>
      <xdr:col>22</xdr:col>
      <xdr:colOff>165100</xdr:colOff>
      <xdr:row>35</xdr:row>
      <xdr:rowOff>206069</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7148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190846</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801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97218</xdr:rowOff>
    </xdr:from>
    <xdr:to>
      <xdr:col>18</xdr:col>
      <xdr:colOff>177800</xdr:colOff>
      <xdr:row>35</xdr:row>
      <xdr:rowOff>108145</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2908300" y="6707568"/>
          <a:ext cx="698500" cy="109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123630</xdr:rowOff>
    </xdr:from>
    <xdr:to>
      <xdr:col>19</xdr:col>
      <xdr:colOff>38100</xdr:colOff>
      <xdr:row>35</xdr:row>
      <xdr:rowOff>225230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7339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210007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820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145763</xdr:rowOff>
    </xdr:from>
    <xdr:to>
      <xdr:col>15</xdr:col>
      <xdr:colOff>101600</xdr:colOff>
      <xdr:row>35</xdr:row>
      <xdr:rowOff>247363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7561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232140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842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330984</xdr:rowOff>
    </xdr:from>
    <xdr:to>
      <xdr:col>29</xdr:col>
      <xdr:colOff>177800</xdr:colOff>
      <xdr:row>35</xdr:row>
      <xdr:rowOff>89684</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5984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176061</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443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27028</xdr:rowOff>
    </xdr:from>
    <xdr:to>
      <xdr:col>26</xdr:col>
      <xdr:colOff>101600</xdr:colOff>
      <xdr:row>35</xdr:row>
      <xdr:rowOff>128628</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6373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138805</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4062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24852</xdr:rowOff>
    </xdr:from>
    <xdr:to>
      <xdr:col>22</xdr:col>
      <xdr:colOff>165100</xdr:colOff>
      <xdr:row>35</xdr:row>
      <xdr:rowOff>126452</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6352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136629</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404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57345</xdr:rowOff>
    </xdr:from>
    <xdr:to>
      <xdr:col>19</xdr:col>
      <xdr:colOff>38100</xdr:colOff>
      <xdr:row>35</xdr:row>
      <xdr:rowOff>158945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6676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169122</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436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46418</xdr:rowOff>
    </xdr:from>
    <xdr:to>
      <xdr:col>15</xdr:col>
      <xdr:colOff>101600</xdr:colOff>
      <xdr:row>35</xdr:row>
      <xdr:rowOff>148018</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6567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158195</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425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北海道喜茂別町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1,928
1,831
189.41
3,135,646
3,096,636
39,010
1,969,207
2,528,755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56.9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98878</xdr:rowOff>
    </xdr:from>
    <xdr:to>
      <xdr:col>28</xdr:col>
      <xdr:colOff>114300</xdr:colOff>
      <xdr:row>39</xdr:row>
      <xdr:rowOff>98878</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128105</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144434</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38299</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5" name="テキスト ボックス 54">
          <a:extLst>
            <a:ext uri="{FF2B5EF4-FFF2-40B4-BE49-F238E27FC236}">
              <a16:creationId xmlns:a16="http://schemas.microsoft.com/office/drawing/2014/main" id="{00000000-0008-0000-0600-000037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6" name="人件費グラフ枠">
          <a:extLst>
            <a:ext uri="{FF2B5EF4-FFF2-40B4-BE49-F238E27FC236}">
              <a16:creationId xmlns:a16="http://schemas.microsoft.com/office/drawing/2014/main" id="{00000000-0008-0000-0600-000038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73501</xdr:rowOff>
    </xdr:from>
    <xdr:to>
      <xdr:col>24</xdr:col>
      <xdr:colOff>62865</xdr:colOff>
      <xdr:row>38</xdr:row>
      <xdr:rowOff>62864</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flipV="1">
          <a:off x="4633595" y="5217001"/>
          <a:ext cx="1270" cy="1360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66691</xdr:rowOff>
    </xdr:from>
    <xdr:ext cx="599010" cy="259045"/>
    <xdr:sp macro="" textlink="">
      <xdr:nvSpPr>
        <xdr:cNvPr id="58" name="人件費最小値テキスト">
          <a:extLst>
            <a:ext uri="{FF2B5EF4-FFF2-40B4-BE49-F238E27FC236}">
              <a16:creationId xmlns:a16="http://schemas.microsoft.com/office/drawing/2014/main" id="{00000000-0008-0000-0600-00003A000000}"/>
            </a:ext>
          </a:extLst>
        </xdr:cNvPr>
        <xdr:cNvSpPr txBox="1"/>
      </xdr:nvSpPr>
      <xdr:spPr>
        <a:xfrm>
          <a:off x="4686300" y="6581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62864</xdr:rowOff>
    </xdr:from>
    <xdr:to>
      <xdr:col>24</xdr:col>
      <xdr:colOff>152400</xdr:colOff>
      <xdr:row>38</xdr:row>
      <xdr:rowOff>62864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6577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20178</xdr:rowOff>
    </xdr:from>
    <xdr:ext cx="599010" cy="259045"/>
    <xdr:sp macro="" textlink="">
      <xdr:nvSpPr>
        <xdr:cNvPr id="60" name="人件費最大値テキスト">
          <a:extLst>
            <a:ext uri="{FF2B5EF4-FFF2-40B4-BE49-F238E27FC236}">
              <a16:creationId xmlns:a16="http://schemas.microsoft.com/office/drawing/2014/main" id="{00000000-0008-0000-0600-00003C000000}"/>
            </a:ext>
          </a:extLst>
        </xdr:cNvPr>
        <xdr:cNvSpPr txBox="1"/>
      </xdr:nvSpPr>
      <xdr:spPr>
        <a:xfrm>
          <a:off x="4686300" y="4992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73501</xdr:rowOff>
    </xdr:from>
    <xdr:to>
      <xdr:col>24</xdr:col>
      <xdr:colOff>152400</xdr:colOff>
      <xdr:row>30</xdr:row>
      <xdr:rowOff>73501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4546600" y="5217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146589</xdr:rowOff>
    </xdr:from>
    <xdr:to>
      <xdr:col>24</xdr:col>
      <xdr:colOff>63500</xdr:colOff>
      <xdr:row>37</xdr:row>
      <xdr:rowOff>3407</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3797300" y="6318789"/>
          <a:ext cx="838200" cy="28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110127</xdr:rowOff>
    </xdr:from>
    <xdr:ext cx="599010" cy="259045"/>
    <xdr:sp macro="" textlink="">
      <xdr:nvSpPr>
        <xdr:cNvPr id="63" name="人件費平均値テキスト">
          <a:extLst>
            <a:ext uri="{FF2B5EF4-FFF2-40B4-BE49-F238E27FC236}">
              <a16:creationId xmlns:a16="http://schemas.microsoft.com/office/drawing/2014/main" id="{00000000-0008-0000-0600-00003F000000}"/>
            </a:ext>
          </a:extLst>
        </xdr:cNvPr>
        <xdr:cNvSpPr txBox="1"/>
      </xdr:nvSpPr>
      <xdr:spPr>
        <a:xfrm>
          <a:off x="4686300" y="62823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131700</xdr:rowOff>
    </xdr:from>
    <xdr:to>
      <xdr:col>24</xdr:col>
      <xdr:colOff>114300</xdr:colOff>
      <xdr:row>37</xdr:row>
      <xdr:rowOff>61850</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4584700" y="630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3407</xdr:rowOff>
    </xdr:from>
    <xdr:to>
      <xdr:col>19</xdr:col>
      <xdr:colOff>177800</xdr:colOff>
      <xdr:row>37</xdr:row>
      <xdr:rowOff>7124</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908300" y="6347057"/>
          <a:ext cx="889000" cy="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164909</xdr:rowOff>
    </xdr:from>
    <xdr:to>
      <xdr:col>20</xdr:col>
      <xdr:colOff>38100</xdr:colOff>
      <xdr:row>37</xdr:row>
      <xdr:rowOff>95059</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3746500" y="6337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86186</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3497795" y="6429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7124</xdr:rowOff>
    </xdr:from>
    <xdr:to>
      <xdr:col>15</xdr:col>
      <xdr:colOff>50800</xdr:colOff>
      <xdr:row>37</xdr:row>
      <xdr:rowOff>20327</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2019300" y="6350774"/>
          <a:ext cx="889000" cy="13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170864</xdr:rowOff>
    </xdr:from>
    <xdr:to>
      <xdr:col>15</xdr:col>
      <xdr:colOff>101600</xdr:colOff>
      <xdr:row>37</xdr:row>
      <xdr:rowOff>101014</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2857500" y="634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92141</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2608795" y="6435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20327</xdr:rowOff>
    </xdr:from>
    <xdr:to>
      <xdr:col>10</xdr:col>
      <xdr:colOff>114300</xdr:colOff>
      <xdr:row>37</xdr:row>
      <xdr:rowOff>35202</xdr:rowOff>
    </xdr:to>
    <xdr:cxnSp macro="">
      <xdr:nvCxnSpPr>
        <xdr:cNvPr id="71" name="直線コネクタ 70">
          <a:extLst>
            <a:ext uri="{FF2B5EF4-FFF2-40B4-BE49-F238E27FC236}">
              <a16:creationId xmlns:a16="http://schemas.microsoft.com/office/drawing/2014/main" id="{00000000-0008-0000-0600-000047000000}"/>
            </a:ext>
          </a:extLst>
        </xdr:cNvPr>
        <xdr:cNvCxnSpPr/>
      </xdr:nvCxnSpPr>
      <xdr:spPr>
        <a:xfrm flipV="1">
          <a:off x="1130300" y="6363977"/>
          <a:ext cx="889000" cy="14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13155</xdr:rowOff>
    </xdr:from>
    <xdr:to>
      <xdr:col>10</xdr:col>
      <xdr:colOff>165100</xdr:colOff>
      <xdr:row>37</xdr:row>
      <xdr:rowOff>114755</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968500" y="635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105882</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1719795" y="6449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25059</xdr:rowOff>
    </xdr:from>
    <xdr:to>
      <xdr:col>6</xdr:col>
      <xdr:colOff>38100</xdr:colOff>
      <xdr:row>37</xdr:row>
      <xdr:rowOff>126659</xdr:rowOff>
    </xdr:to>
    <xdr:sp macro="" textlink="">
      <xdr:nvSpPr>
        <xdr:cNvPr id="74" name="フローチャート: 判断 73">
          <a:extLst>
            <a:ext uri="{FF2B5EF4-FFF2-40B4-BE49-F238E27FC236}">
              <a16:creationId xmlns:a16="http://schemas.microsoft.com/office/drawing/2014/main" id="{00000000-0008-0000-0600-00004A000000}"/>
            </a:ext>
          </a:extLst>
        </xdr:cNvPr>
        <xdr:cNvSpPr/>
      </xdr:nvSpPr>
      <xdr:spPr>
        <a:xfrm>
          <a:off x="1079500" y="6368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117786</xdr:rowOff>
    </xdr:from>
    <xdr:ext cx="59901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830795" y="6461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95789</xdr:rowOff>
    </xdr:from>
    <xdr:to>
      <xdr:col>24</xdr:col>
      <xdr:colOff>114300</xdr:colOff>
      <xdr:row>37</xdr:row>
      <xdr:rowOff>25939</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4584700" y="6267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118666</xdr:rowOff>
    </xdr:from>
    <xdr:ext cx="599010" cy="259045"/>
    <xdr:sp macro="" textlink="">
      <xdr:nvSpPr>
        <xdr:cNvPr id="82" name="人件費該当値テキスト">
          <a:extLst>
            <a:ext uri="{FF2B5EF4-FFF2-40B4-BE49-F238E27FC236}">
              <a16:creationId xmlns:a16="http://schemas.microsoft.com/office/drawing/2014/main" id="{00000000-0008-0000-0600-000052000000}"/>
            </a:ext>
          </a:extLst>
        </xdr:cNvPr>
        <xdr:cNvSpPr txBox="1"/>
      </xdr:nvSpPr>
      <xdr:spPr>
        <a:xfrm>
          <a:off x="4686300" y="61194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124057</xdr:rowOff>
    </xdr:from>
    <xdr:to>
      <xdr:col>20</xdr:col>
      <xdr:colOff>38100</xdr:colOff>
      <xdr:row>37</xdr:row>
      <xdr:rowOff>54207</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3746500" y="6296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70734</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3497795" y="60714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127774</xdr:rowOff>
    </xdr:from>
    <xdr:to>
      <xdr:col>15</xdr:col>
      <xdr:colOff>101600</xdr:colOff>
      <xdr:row>37</xdr:row>
      <xdr:rowOff>57924</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2857500" y="6299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74451</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2608795" y="60752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140977</xdr:rowOff>
    </xdr:from>
    <xdr:to>
      <xdr:col>10</xdr:col>
      <xdr:colOff>165100</xdr:colOff>
      <xdr:row>37</xdr:row>
      <xdr:rowOff>71127</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968500" y="631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87654</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1719795" y="6088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155852</xdr:rowOff>
    </xdr:from>
    <xdr:to>
      <xdr:col>6</xdr:col>
      <xdr:colOff>38100</xdr:colOff>
      <xdr:row>37</xdr:row>
      <xdr:rowOff>86002</xdr:rowOff>
    </xdr:to>
    <xdr:sp macro="" textlink="">
      <xdr:nvSpPr>
        <xdr:cNvPr id="89" name="楕円 88">
          <a:extLst>
            <a:ext uri="{FF2B5EF4-FFF2-40B4-BE49-F238E27FC236}">
              <a16:creationId xmlns:a16="http://schemas.microsoft.com/office/drawing/2014/main" id="{00000000-0008-0000-0600-000059000000}"/>
            </a:ext>
          </a:extLst>
        </xdr:cNvPr>
        <xdr:cNvSpPr/>
      </xdr:nvSpPr>
      <xdr:spPr>
        <a:xfrm>
          <a:off x="1079500" y="6328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102529</xdr:rowOff>
    </xdr:from>
    <xdr:ext cx="599010" cy="259045"/>
    <xdr:sp macro="" textlink="">
      <xdr:nvSpPr>
        <xdr:cNvPr id="90" name="テキスト ボックス 89">
          <a:extLst>
            <a:ext uri="{FF2B5EF4-FFF2-40B4-BE49-F238E27FC236}">
              <a16:creationId xmlns:a16="http://schemas.microsoft.com/office/drawing/2014/main" id="{00000000-0008-0000-0600-00005A000000}"/>
            </a:ext>
          </a:extLst>
        </xdr:cNvPr>
        <xdr:cNvSpPr txBox="1"/>
      </xdr:nvSpPr>
      <xdr:spPr>
        <a:xfrm>
          <a:off x="830795" y="6103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60447</xdr:rowOff>
    </xdr:from>
    <xdr:to>
      <xdr:col>24</xdr:col>
      <xdr:colOff>62865</xdr:colOff>
      <xdr:row>58</xdr:row>
      <xdr:rowOff>69482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32947"/>
          <a:ext cx="1270" cy="1380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73309</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69482</xdr:rowOff>
    </xdr:from>
    <xdr:to>
      <xdr:col>24</xdr:col>
      <xdr:colOff>152400</xdr:colOff>
      <xdr:row>58</xdr:row>
      <xdr:rowOff>69482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3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7124</xdr:rowOff>
    </xdr:from>
    <xdr:ext cx="690189"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081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1,202,404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60447</xdr:rowOff>
    </xdr:from>
    <xdr:to>
      <xdr:col>24</xdr:col>
      <xdr:colOff>152400</xdr:colOff>
      <xdr:row>50</xdr:row>
      <xdr:rowOff>60447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32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102543</xdr:rowOff>
    </xdr:from>
    <xdr:to>
      <xdr:col>24</xdr:col>
      <xdr:colOff>63500</xdr:colOff>
      <xdr:row>56</xdr:row>
      <xdr:rowOff>114891</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3797300" y="9703743"/>
          <a:ext cx="838200" cy="12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126902</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281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283,090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148475</xdr:rowOff>
    </xdr:from>
    <xdr:to>
      <xdr:col>24</xdr:col>
      <xdr:colOff>114300</xdr:colOff>
      <xdr:row>57</xdr:row>
      <xdr:rowOff>78625</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102543</xdr:rowOff>
    </xdr:from>
    <xdr:to>
      <xdr:col>19</xdr:col>
      <xdr:colOff>177800</xdr:colOff>
      <xdr:row>56</xdr:row>
      <xdr:rowOff>125615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703743"/>
          <a:ext cx="889000" cy="23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1440</xdr:rowOff>
    </xdr:from>
    <xdr:to>
      <xdr:col>20</xdr:col>
      <xdr:colOff>38100</xdr:colOff>
      <xdr:row>57</xdr:row>
      <xdr:rowOff>103040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94167</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866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125615</xdr:rowOff>
    </xdr:from>
    <xdr:to>
      <xdr:col>15</xdr:col>
      <xdr:colOff>50800</xdr:colOff>
      <xdr:row>56</xdr:row>
      <xdr:rowOff>145986</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726815"/>
          <a:ext cx="889000" cy="20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5522</xdr:rowOff>
    </xdr:from>
    <xdr:to>
      <xdr:col>15</xdr:col>
      <xdr:colOff>101600</xdr:colOff>
      <xdr:row>57</xdr:row>
      <xdr:rowOff>107122</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7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98249</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870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145986</xdr:rowOff>
    </xdr:from>
    <xdr:to>
      <xdr:col>10</xdr:col>
      <xdr:colOff>114300</xdr:colOff>
      <xdr:row>57</xdr:row>
      <xdr:rowOff>20801</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747186"/>
          <a:ext cx="889000" cy="46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39268</xdr:rowOff>
    </xdr:from>
    <xdr:to>
      <xdr:col>10</xdr:col>
      <xdr:colOff>165100</xdr:colOff>
      <xdr:row>57</xdr:row>
      <xdr:rowOff>140868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131995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904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52315</xdr:rowOff>
    </xdr:from>
    <xdr:to>
      <xdr:col>6</xdr:col>
      <xdr:colOff>38100</xdr:colOff>
      <xdr:row>57</xdr:row>
      <xdr:rowOff>153915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24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145042</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917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64091</xdr:rowOff>
    </xdr:from>
    <xdr:to>
      <xdr:col>24</xdr:col>
      <xdr:colOff>114300</xdr:colOff>
      <xdr:row>56</xdr:row>
      <xdr:rowOff>165691</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665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86968</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516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51743</xdr:rowOff>
    </xdr:from>
    <xdr:to>
      <xdr:col>20</xdr:col>
      <xdr:colOff>38100</xdr:colOff>
      <xdr:row>56</xdr:row>
      <xdr:rowOff>153343</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652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169870</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428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74815</xdr:rowOff>
    </xdr:from>
    <xdr:to>
      <xdr:col>15</xdr:col>
      <xdr:colOff>101600</xdr:colOff>
      <xdr:row>57</xdr:row>
      <xdr:rowOff>4965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67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21492</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451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95186</xdr:rowOff>
    </xdr:from>
    <xdr:to>
      <xdr:col>10</xdr:col>
      <xdr:colOff>165100</xdr:colOff>
      <xdr:row>57</xdr:row>
      <xdr:rowOff>25336</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696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41863</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9471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141451</xdr:rowOff>
    </xdr:from>
    <xdr:to>
      <xdr:col>6</xdr:col>
      <xdr:colOff>38100</xdr:colOff>
      <xdr:row>57</xdr:row>
      <xdr:rowOff>71601</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742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88128</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95178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60824</xdr:rowOff>
    </xdr:from>
    <xdr:to>
      <xdr:col>24</xdr:col>
      <xdr:colOff>62865</xdr:colOff>
      <xdr:row>78</xdr:row>
      <xdr:rowOff>137734</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405224"/>
          <a:ext cx="1270" cy="1105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141561</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146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137734</xdr:rowOff>
    </xdr:from>
    <xdr:to>
      <xdr:col>24</xdr:col>
      <xdr:colOff>152400</xdr:colOff>
      <xdr:row>78</xdr:row>
      <xdr:rowOff>137734</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510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7501</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80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60824</xdr:rowOff>
    </xdr:from>
    <xdr:to>
      <xdr:col>24</xdr:col>
      <xdr:colOff>152400</xdr:colOff>
      <xdr:row>72</xdr:row>
      <xdr:rowOff>60824</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405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97002</xdr:rowOff>
    </xdr:from>
    <xdr:to>
      <xdr:col>24</xdr:col>
      <xdr:colOff>63500</xdr:colOff>
      <xdr:row>75</xdr:row>
      <xdr:rowOff>148351</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2955752"/>
          <a:ext cx="838200" cy="51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42395</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2440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63968</xdr:rowOff>
    </xdr:from>
    <xdr:to>
      <xdr:col>24</xdr:col>
      <xdr:colOff>114300</xdr:colOff>
      <xdr:row>77</xdr:row>
      <xdr:rowOff>165568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5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66018</xdr:rowOff>
    </xdr:from>
    <xdr:to>
      <xdr:col>19</xdr:col>
      <xdr:colOff>177800</xdr:colOff>
      <xdr:row>75</xdr:row>
      <xdr:rowOff>148351</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2924768"/>
          <a:ext cx="889000" cy="82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76482</xdr:rowOff>
    </xdr:from>
    <xdr:to>
      <xdr:col>20</xdr:col>
      <xdr:colOff>38100</xdr:colOff>
      <xdr:row>78</xdr:row>
      <xdr:rowOff>6632</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7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169209</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3370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66018</xdr:rowOff>
    </xdr:from>
    <xdr:to>
      <xdr:col>15</xdr:col>
      <xdr:colOff>50800</xdr:colOff>
      <xdr:row>75</xdr:row>
      <xdr:rowOff>113571</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2924768"/>
          <a:ext cx="889000" cy="47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81663</xdr:rowOff>
    </xdr:from>
    <xdr:to>
      <xdr:col>15</xdr:col>
      <xdr:colOff>101600</xdr:colOff>
      <xdr:row>78</xdr:row>
      <xdr:rowOff>11813</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83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2940</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3376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113571</xdr:rowOff>
    </xdr:from>
    <xdr:to>
      <xdr:col>10</xdr:col>
      <xdr:colOff>114300</xdr:colOff>
      <xdr:row>75</xdr:row>
      <xdr:rowOff>168256</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2972321"/>
          <a:ext cx="889000" cy="54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92749</xdr:rowOff>
    </xdr:from>
    <xdr:to>
      <xdr:col>10</xdr:col>
      <xdr:colOff>165100</xdr:colOff>
      <xdr:row>78</xdr:row>
      <xdr:rowOff>22899</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9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14026</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387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110832</xdr:rowOff>
    </xdr:from>
    <xdr:to>
      <xdr:col>6</xdr:col>
      <xdr:colOff>38100</xdr:colOff>
      <xdr:row>78</xdr:row>
      <xdr:rowOff>40982</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31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32109</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3405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46202</xdr:rowOff>
    </xdr:from>
    <xdr:to>
      <xdr:col>24</xdr:col>
      <xdr:colOff>114300</xdr:colOff>
      <xdr:row>75</xdr:row>
      <xdr:rowOff>147802</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2904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69079</xdr:rowOff>
    </xdr:from>
    <xdr:ext cx="599010"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2756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97550</xdr:rowOff>
    </xdr:from>
    <xdr:to>
      <xdr:col>20</xdr:col>
      <xdr:colOff>38100</xdr:colOff>
      <xdr:row>76</xdr:row>
      <xdr:rowOff>27701</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295630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44227</xdr:rowOff>
    </xdr:from>
    <xdr:ext cx="59901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497795" y="12731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15218</xdr:rowOff>
    </xdr:from>
    <xdr:to>
      <xdr:col>15</xdr:col>
      <xdr:colOff>101600</xdr:colOff>
      <xdr:row>75</xdr:row>
      <xdr:rowOff>116818</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2873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133345</xdr:rowOff>
    </xdr:from>
    <xdr:ext cx="59901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08795" y="12649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62771</xdr:rowOff>
    </xdr:from>
    <xdr:to>
      <xdr:col>10</xdr:col>
      <xdr:colOff>165100</xdr:colOff>
      <xdr:row>75</xdr:row>
      <xdr:rowOff>164371</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2921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9448</xdr:rowOff>
    </xdr:from>
    <xdr:ext cx="599010"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19795" y="12696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117456</xdr:rowOff>
    </xdr:from>
    <xdr:to>
      <xdr:col>6</xdr:col>
      <xdr:colOff>38100</xdr:colOff>
      <xdr:row>76</xdr:row>
      <xdr:rowOff>47606</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2976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64133</xdr:rowOff>
    </xdr:from>
    <xdr:ext cx="599010"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30795" y="12751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40267</xdr:rowOff>
    </xdr:from>
    <xdr:to>
      <xdr:col>24</xdr:col>
      <xdr:colOff>62865</xdr:colOff>
      <xdr:row>98</xdr:row>
      <xdr:rowOff>6099</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470767"/>
          <a:ext cx="1270" cy="1337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9926</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681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6099</xdr:rowOff>
    </xdr:from>
    <xdr:to>
      <xdr:col>24</xdr:col>
      <xdr:colOff>152400</xdr:colOff>
      <xdr:row>98</xdr:row>
      <xdr:rowOff>6099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6808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158394</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245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40267</xdr:rowOff>
    </xdr:from>
    <xdr:to>
      <xdr:col>24</xdr:col>
      <xdr:colOff>152400</xdr:colOff>
      <xdr:row>90</xdr:row>
      <xdr:rowOff>40267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470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53473</xdr:rowOff>
    </xdr:from>
    <xdr:to>
      <xdr:col>24</xdr:col>
      <xdr:colOff>63500</xdr:colOff>
      <xdr:row>95</xdr:row>
      <xdr:rowOff>142732</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341223"/>
          <a:ext cx="838200" cy="89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157215</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1020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134338</xdr:rowOff>
    </xdr:from>
    <xdr:to>
      <xdr:col>24</xdr:col>
      <xdr:colOff>114300</xdr:colOff>
      <xdr:row>95</xdr:row>
      <xdr:rowOff>64488</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250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40997</xdr:rowOff>
    </xdr:from>
    <xdr:to>
      <xdr:col>19</xdr:col>
      <xdr:colOff>177800</xdr:colOff>
      <xdr:row>95</xdr:row>
      <xdr:rowOff>142732</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2908300" y="16328747"/>
          <a:ext cx="889000" cy="101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149868</xdr:rowOff>
    </xdr:from>
    <xdr:to>
      <xdr:col>20</xdr:col>
      <xdr:colOff>38100</xdr:colOff>
      <xdr:row>95</xdr:row>
      <xdr:rowOff>80018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26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96545</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041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40997</xdr:rowOff>
    </xdr:from>
    <xdr:to>
      <xdr:col>15</xdr:col>
      <xdr:colOff>50800</xdr:colOff>
      <xdr:row>95</xdr:row>
      <xdr:rowOff>132530</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019300" y="16328747"/>
          <a:ext cx="889000" cy="91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25433</xdr:rowOff>
    </xdr:from>
    <xdr:to>
      <xdr:col>15</xdr:col>
      <xdr:colOff>101600</xdr:colOff>
      <xdr:row>95</xdr:row>
      <xdr:rowOff>127033</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313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118160</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405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132530</xdr:rowOff>
    </xdr:from>
    <xdr:to>
      <xdr:col>10</xdr:col>
      <xdr:colOff>114300</xdr:colOff>
      <xdr:row>95</xdr:row>
      <xdr:rowOff>143639</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420280"/>
          <a:ext cx="889000" cy="11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133783</xdr:rowOff>
    </xdr:from>
    <xdr:to>
      <xdr:col>10</xdr:col>
      <xdr:colOff>165100</xdr:colOff>
      <xdr:row>95</xdr:row>
      <xdr:rowOff>63933</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25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80460</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025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133705</xdr:rowOff>
    </xdr:from>
    <xdr:to>
      <xdr:col>6</xdr:col>
      <xdr:colOff>38100</xdr:colOff>
      <xdr:row>96</xdr:row>
      <xdr:rowOff>63855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42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54982</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514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2673</xdr:rowOff>
    </xdr:from>
    <xdr:to>
      <xdr:col>24</xdr:col>
      <xdr:colOff>114300</xdr:colOff>
      <xdr:row>95</xdr:row>
      <xdr:rowOff>104273</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290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152550</xdr:rowOff>
    </xdr:from>
    <xdr:ext cx="534377"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268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91932</xdr:rowOff>
    </xdr:from>
    <xdr:to>
      <xdr:col>20</xdr:col>
      <xdr:colOff>38100</xdr:colOff>
      <xdr:row>96</xdr:row>
      <xdr:rowOff>22082</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379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13209</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30111" y="16472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161647</xdr:rowOff>
    </xdr:from>
    <xdr:to>
      <xdr:col>15</xdr:col>
      <xdr:colOff>101600</xdr:colOff>
      <xdr:row>95</xdr:row>
      <xdr:rowOff>91797</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277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108324</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053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81730</xdr:rowOff>
    </xdr:from>
    <xdr:to>
      <xdr:col>10</xdr:col>
      <xdr:colOff>165100</xdr:colOff>
      <xdr:row>96</xdr:row>
      <xdr:rowOff>11880</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369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3007</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52111" y="16462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92839</xdr:rowOff>
    </xdr:from>
    <xdr:to>
      <xdr:col>6</xdr:col>
      <xdr:colOff>38100</xdr:colOff>
      <xdr:row>96</xdr:row>
      <xdr:rowOff>22989</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380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39516</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155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41221</xdr:rowOff>
    </xdr:from>
    <xdr:to>
      <xdr:col>54</xdr:col>
      <xdr:colOff>189865</xdr:colOff>
      <xdr:row>38</xdr:row>
      <xdr:rowOff>143996</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84721"/>
          <a:ext cx="1270" cy="1474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147823</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662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143996</xdr:rowOff>
    </xdr:from>
    <xdr:to>
      <xdr:col>55</xdr:col>
      <xdr:colOff>88900</xdr:colOff>
      <xdr:row>38</xdr:row>
      <xdr:rowOff>143996</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659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159348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59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41221</xdr:rowOff>
    </xdr:from>
    <xdr:to>
      <xdr:col>55</xdr:col>
      <xdr:colOff>88900</xdr:colOff>
      <xdr:row>30</xdr:row>
      <xdr:rowOff>41221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84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121185</xdr:rowOff>
    </xdr:from>
    <xdr:to>
      <xdr:col>55</xdr:col>
      <xdr:colOff>0</xdr:colOff>
      <xdr:row>36</xdr:row>
      <xdr:rowOff>166758</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6293385"/>
          <a:ext cx="838200" cy="45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81546</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0822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308,514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58669</xdr:rowOff>
    </xdr:from>
    <xdr:to>
      <xdr:col>55</xdr:col>
      <xdr:colOff>50800</xdr:colOff>
      <xdr:row>36</xdr:row>
      <xdr:rowOff>160269</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30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166758</xdr:rowOff>
    </xdr:from>
    <xdr:to>
      <xdr:col>50</xdr:col>
      <xdr:colOff>114300</xdr:colOff>
      <xdr:row>37</xdr:row>
      <xdr:rowOff>69977</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8750300" y="6338958"/>
          <a:ext cx="889000" cy="74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108137</xdr:rowOff>
    </xdr:from>
    <xdr:to>
      <xdr:col>50</xdr:col>
      <xdr:colOff>165100</xdr:colOff>
      <xdr:row>37</xdr:row>
      <xdr:rowOff>38287</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28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54814</xdr:rowOff>
    </xdr:from>
    <xdr:ext cx="599010"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39795" y="6055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6826</xdr:rowOff>
    </xdr:from>
    <xdr:to>
      <xdr:col>45</xdr:col>
      <xdr:colOff>177800</xdr:colOff>
      <xdr:row>37</xdr:row>
      <xdr:rowOff>69977</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7861300" y="6350476"/>
          <a:ext cx="889000" cy="63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139649</xdr:rowOff>
    </xdr:from>
    <xdr:to>
      <xdr:col>46</xdr:col>
      <xdr:colOff>38100</xdr:colOff>
      <xdr:row>37</xdr:row>
      <xdr:rowOff>69799</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86326</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50795" y="6087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149192</xdr:rowOff>
    </xdr:from>
    <xdr:to>
      <xdr:col>41</xdr:col>
      <xdr:colOff>50800</xdr:colOff>
      <xdr:row>37</xdr:row>
      <xdr:rowOff>6826</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321392"/>
          <a:ext cx="889000" cy="29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2915</xdr:rowOff>
    </xdr:from>
    <xdr:to>
      <xdr:col>41</xdr:col>
      <xdr:colOff>101600</xdr:colOff>
      <xdr:row>37</xdr:row>
      <xdr:rowOff>104515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6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95642</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61795" y="6439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11932</xdr:rowOff>
    </xdr:from>
    <xdr:to>
      <xdr:col>36</xdr:col>
      <xdr:colOff>165100</xdr:colOff>
      <xdr:row>36</xdr:row>
      <xdr:rowOff>113532</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61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130059</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5959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70385</xdr:rowOff>
    </xdr:from>
    <xdr:to>
      <xdr:col>55</xdr:col>
      <xdr:colOff>50800</xdr:colOff>
      <xdr:row>37</xdr:row>
      <xdr:rowOff>535</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242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48812</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221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301,339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115958</xdr:rowOff>
    </xdr:from>
    <xdr:to>
      <xdr:col>50</xdr:col>
      <xdr:colOff>165100</xdr:colOff>
      <xdr:row>37</xdr:row>
      <xdr:rowOff>46108</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288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37235</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6380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19177</xdr:rowOff>
    </xdr:from>
    <xdr:to>
      <xdr:col>46</xdr:col>
      <xdr:colOff>38100</xdr:colOff>
      <xdr:row>37</xdr:row>
      <xdr:rowOff>120777</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362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111904</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6455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127476</xdr:rowOff>
    </xdr:from>
    <xdr:to>
      <xdr:col>41</xdr:col>
      <xdr:colOff>101600</xdr:colOff>
      <xdr:row>37</xdr:row>
      <xdr:rowOff>57626</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29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74153</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795" y="6074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98392</xdr:rowOff>
    </xdr:from>
    <xdr:to>
      <xdr:col>36</xdr:col>
      <xdr:colOff>165100</xdr:colOff>
      <xdr:row>37</xdr:row>
      <xdr:rowOff>28542</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270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19669</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6363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137633</xdr:rowOff>
    </xdr:from>
    <xdr:to>
      <xdr:col>54</xdr:col>
      <xdr:colOff>189865</xdr:colOff>
      <xdr:row>59</xdr:row>
      <xdr:rowOff>22999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881583"/>
          <a:ext cx="1270" cy="1256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26826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14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22999</xdr:rowOff>
    </xdr:from>
    <xdr:to>
      <xdr:col>55</xdr:col>
      <xdr:colOff>88900</xdr:colOff>
      <xdr:row>59</xdr:row>
      <xdr:rowOff>22999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138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84310</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6568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137633</xdr:rowOff>
    </xdr:from>
    <xdr:to>
      <xdr:col>55</xdr:col>
      <xdr:colOff>88900</xdr:colOff>
      <xdr:row>51</xdr:row>
      <xdr:rowOff>137633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881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127475</xdr:rowOff>
    </xdr:from>
    <xdr:to>
      <xdr:col>55</xdr:col>
      <xdr:colOff>0</xdr:colOff>
      <xdr:row>58</xdr:row>
      <xdr:rowOff>129478</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10071575"/>
          <a:ext cx="838200" cy="2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136279</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7374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292,845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113402</xdr:rowOff>
    </xdr:from>
    <xdr:to>
      <xdr:col>55</xdr:col>
      <xdr:colOff>50800</xdr:colOff>
      <xdr:row>58</xdr:row>
      <xdr:rowOff>43552</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8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129478</xdr:rowOff>
    </xdr:from>
    <xdr:to>
      <xdr:col>50</xdr:col>
      <xdr:colOff>114300</xdr:colOff>
      <xdr:row>58</xdr:row>
      <xdr:rowOff>165569</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10073578"/>
          <a:ext cx="889000" cy="36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111500</xdr:rowOff>
    </xdr:from>
    <xdr:to>
      <xdr:col>50</xdr:col>
      <xdr:colOff>165100</xdr:colOff>
      <xdr:row>58</xdr:row>
      <xdr:rowOff>41650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88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58177</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659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165569</xdr:rowOff>
    </xdr:from>
    <xdr:to>
      <xdr:col>45</xdr:col>
      <xdr:colOff>177800</xdr:colOff>
      <xdr:row>59</xdr:row>
      <xdr:rowOff>5481</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10109669"/>
          <a:ext cx="889000" cy="11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121471</xdr:rowOff>
    </xdr:from>
    <xdr:to>
      <xdr:col>46</xdr:col>
      <xdr:colOff>38100</xdr:colOff>
      <xdr:row>58</xdr:row>
      <xdr:rowOff>51621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89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68148</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66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149232</xdr:rowOff>
    </xdr:from>
    <xdr:to>
      <xdr:col>41</xdr:col>
      <xdr:colOff>50800</xdr:colOff>
      <xdr:row>59</xdr:row>
      <xdr:rowOff>5481</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10093332"/>
          <a:ext cx="889000" cy="27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125120</xdr:rowOff>
    </xdr:from>
    <xdr:to>
      <xdr:col>41</xdr:col>
      <xdr:colOff>101600</xdr:colOff>
      <xdr:row>58</xdr:row>
      <xdr:rowOff>55270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89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71797</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672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107162</xdr:rowOff>
    </xdr:from>
    <xdr:to>
      <xdr:col>36</xdr:col>
      <xdr:colOff>165100</xdr:colOff>
      <xdr:row>58</xdr:row>
      <xdr:rowOff>37312</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879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53839</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655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76675</xdr:rowOff>
    </xdr:from>
    <xdr:to>
      <xdr:col>55</xdr:col>
      <xdr:colOff>50800</xdr:colOff>
      <xdr:row>59</xdr:row>
      <xdr:rowOff>6825</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10020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163052</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935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78678</xdr:rowOff>
    </xdr:from>
    <xdr:to>
      <xdr:col>50</xdr:col>
      <xdr:colOff>165100</xdr:colOff>
      <xdr:row>59</xdr:row>
      <xdr:rowOff>8828</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10022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171405</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101155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114769</xdr:rowOff>
    </xdr:from>
    <xdr:to>
      <xdr:col>46</xdr:col>
      <xdr:colOff>38100</xdr:colOff>
      <xdr:row>59</xdr:row>
      <xdr:rowOff>44919</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10058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36046</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10151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126131</xdr:rowOff>
    </xdr:from>
    <xdr:to>
      <xdr:col>41</xdr:col>
      <xdr:colOff>101600</xdr:colOff>
      <xdr:row>59</xdr:row>
      <xdr:rowOff>56281</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10070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47408</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10162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98432</xdr:rowOff>
    </xdr:from>
    <xdr:to>
      <xdr:col>36</xdr:col>
      <xdr:colOff>165100</xdr:colOff>
      <xdr:row>59</xdr:row>
      <xdr:rowOff>28582</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10042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19709</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10135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139998</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141498"/>
          <a:ext cx="1270" cy="1447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86675</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167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1,139,765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139998</xdr:rowOff>
    </xdr:from>
    <xdr:to>
      <xdr:col>55</xdr:col>
      <xdr:colOff>88900</xdr:colOff>
      <xdr:row>70</xdr:row>
      <xdr:rowOff>139998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141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136903</xdr:rowOff>
    </xdr:from>
    <xdr:to>
      <xdr:col>55</xdr:col>
      <xdr:colOff>0</xdr:colOff>
      <xdr:row>78</xdr:row>
      <xdr:rowOff>160187</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510003"/>
          <a:ext cx="838200" cy="23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98768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004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75891</xdr:rowOff>
    </xdr:from>
    <xdr:to>
      <xdr:col>55</xdr:col>
      <xdr:colOff>50800</xdr:colOff>
      <xdr:row>79</xdr:row>
      <xdr:rowOff>6041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44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136903</xdr:rowOff>
    </xdr:from>
    <xdr:to>
      <xdr:col>50</xdr:col>
      <xdr:colOff>114300</xdr:colOff>
      <xdr:row>79</xdr:row>
      <xdr:rowOff>27108</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510003"/>
          <a:ext cx="889000" cy="61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76056</xdr:rowOff>
    </xdr:from>
    <xdr:to>
      <xdr:col>50</xdr:col>
      <xdr:colOff>165100</xdr:colOff>
      <xdr:row>79</xdr:row>
      <xdr:rowOff>6206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9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22733</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224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27108</xdr:rowOff>
    </xdr:from>
    <xdr:to>
      <xdr:col>45</xdr:col>
      <xdr:colOff>177800</xdr:colOff>
      <xdr:row>79</xdr:row>
      <xdr:rowOff>33302</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571658"/>
          <a:ext cx="889000" cy="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65867</xdr:rowOff>
    </xdr:from>
    <xdr:to>
      <xdr:col>46</xdr:col>
      <xdr:colOff>38100</xdr:colOff>
      <xdr:row>78</xdr:row>
      <xdr:rowOff>167467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38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12544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214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33302</xdr:rowOff>
    </xdr:from>
    <xdr:to>
      <xdr:col>41</xdr:col>
      <xdr:colOff>50800</xdr:colOff>
      <xdr:row>79</xdr:row>
      <xdr:rowOff>33772</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577852"/>
          <a:ext cx="889000" cy="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79440</xdr:rowOff>
    </xdr:from>
    <xdr:to>
      <xdr:col>41</xdr:col>
      <xdr:colOff>101600</xdr:colOff>
      <xdr:row>79</xdr:row>
      <xdr:rowOff>9590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26117</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227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64021</xdr:rowOff>
    </xdr:from>
    <xdr:to>
      <xdr:col>36</xdr:col>
      <xdr:colOff>165100</xdr:colOff>
      <xdr:row>78</xdr:row>
      <xdr:rowOff>165621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437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10698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212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109387</xdr:rowOff>
    </xdr:from>
    <xdr:to>
      <xdr:col>55</xdr:col>
      <xdr:colOff>50800</xdr:colOff>
      <xdr:row>79</xdr:row>
      <xdr:rowOff>39537</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82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54318</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27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86103</xdr:rowOff>
    </xdr:from>
    <xdr:to>
      <xdr:col>50</xdr:col>
      <xdr:colOff>165100</xdr:colOff>
      <xdr:row>79</xdr:row>
      <xdr:rowOff>16253</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59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7380</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551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147758</xdr:rowOff>
    </xdr:from>
    <xdr:to>
      <xdr:col>46</xdr:col>
      <xdr:colOff>38100</xdr:colOff>
      <xdr:row>79</xdr:row>
      <xdr:rowOff>77908</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20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69035</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613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153952</xdr:rowOff>
    </xdr:from>
    <xdr:to>
      <xdr:col>41</xdr:col>
      <xdr:colOff>101600</xdr:colOff>
      <xdr:row>79</xdr:row>
      <xdr:rowOff>84102</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27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75229</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428" y="13619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154422</xdr:rowOff>
    </xdr:from>
    <xdr:to>
      <xdr:col>36</xdr:col>
      <xdr:colOff>165100</xdr:colOff>
      <xdr:row>79</xdr:row>
      <xdr:rowOff>84572</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527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75699</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37428" y="13620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69783</xdr:rowOff>
    </xdr:from>
    <xdr:to>
      <xdr:col>54</xdr:col>
      <xdr:colOff>189865</xdr:colOff>
      <xdr:row>99</xdr:row>
      <xdr:rowOff>44450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671733"/>
          <a:ext cx="1270" cy="1346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16460</xdr:rowOff>
    </xdr:from>
    <xdr:ext cx="690189"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4469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69783</xdr:rowOff>
    </xdr:from>
    <xdr:to>
      <xdr:col>55</xdr:col>
      <xdr:colOff>88900</xdr:colOff>
      <xdr:row>91</xdr:row>
      <xdr:rowOff>69783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671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124237</xdr:rowOff>
    </xdr:from>
    <xdr:to>
      <xdr:col>55</xdr:col>
      <xdr:colOff>0</xdr:colOff>
      <xdr:row>98</xdr:row>
      <xdr:rowOff>151065</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9639300" y="16926337"/>
          <a:ext cx="838200" cy="26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129836</xdr:rowOff>
    </xdr:from>
    <xdr:ext cx="599010"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5890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106959</xdr:rowOff>
    </xdr:from>
    <xdr:to>
      <xdr:col>55</xdr:col>
      <xdr:colOff>50800</xdr:colOff>
      <xdr:row>98</xdr:row>
      <xdr:rowOff>37109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3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149357</xdr:rowOff>
    </xdr:from>
    <xdr:to>
      <xdr:col>50</xdr:col>
      <xdr:colOff>114300</xdr:colOff>
      <xdr:row>98</xdr:row>
      <xdr:rowOff>151065</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8750300" y="16951457"/>
          <a:ext cx="889000" cy="1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105231</xdr:rowOff>
    </xdr:from>
    <xdr:to>
      <xdr:col>50</xdr:col>
      <xdr:colOff>165100</xdr:colOff>
      <xdr:row>98</xdr:row>
      <xdr:rowOff>35381</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35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51908</xdr:rowOff>
    </xdr:from>
    <xdr:ext cx="59901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39795" y="16511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149357</xdr:rowOff>
    </xdr:from>
    <xdr:to>
      <xdr:col>45</xdr:col>
      <xdr:colOff>177800</xdr:colOff>
      <xdr:row>98</xdr:row>
      <xdr:rowOff>162103</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7861300" y="16951457"/>
          <a:ext cx="889000" cy="12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132541</xdr:rowOff>
    </xdr:from>
    <xdr:to>
      <xdr:col>46</xdr:col>
      <xdr:colOff>38100</xdr:colOff>
      <xdr:row>98</xdr:row>
      <xdr:rowOff>62691</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63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79218</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50795" y="16538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117272</xdr:rowOff>
    </xdr:from>
    <xdr:to>
      <xdr:col>41</xdr:col>
      <xdr:colOff>50800</xdr:colOff>
      <xdr:row>98</xdr:row>
      <xdr:rowOff>162103</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6972300" y="16919372"/>
          <a:ext cx="889000" cy="44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147174</xdr:rowOff>
    </xdr:from>
    <xdr:to>
      <xdr:col>41</xdr:col>
      <xdr:colOff>101600</xdr:colOff>
      <xdr:row>98</xdr:row>
      <xdr:rowOff>77324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77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93851</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61795" y="16553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108068</xdr:rowOff>
    </xdr:from>
    <xdr:to>
      <xdr:col>36</xdr:col>
      <xdr:colOff>165100</xdr:colOff>
      <xdr:row>98</xdr:row>
      <xdr:rowOff>38218</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3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54745</xdr:rowOff>
    </xdr:from>
    <xdr:ext cx="59901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672795" y="16513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73437</xdr:rowOff>
    </xdr:from>
    <xdr:to>
      <xdr:col>55</xdr:col>
      <xdr:colOff>50800</xdr:colOff>
      <xdr:row>99</xdr:row>
      <xdr:rowOff>3587</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875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159814</xdr:rowOff>
    </xdr:from>
    <xdr:ext cx="534377"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790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100265</xdr:rowOff>
    </xdr:from>
    <xdr:to>
      <xdr:col>50</xdr:col>
      <xdr:colOff>165100</xdr:colOff>
      <xdr:row>99</xdr:row>
      <xdr:rowOff>30415</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90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21542</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72111" y="16995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98557</xdr:rowOff>
    </xdr:from>
    <xdr:to>
      <xdr:col>46</xdr:col>
      <xdr:colOff>38100</xdr:colOff>
      <xdr:row>99</xdr:row>
      <xdr:rowOff>28707</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900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19834</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83111" y="16993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111303</xdr:rowOff>
    </xdr:from>
    <xdr:to>
      <xdr:col>41</xdr:col>
      <xdr:colOff>101600</xdr:colOff>
      <xdr:row>99</xdr:row>
      <xdr:rowOff>41453</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913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32580</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94111" y="17006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66472</xdr:rowOff>
    </xdr:from>
    <xdr:to>
      <xdr:col>36</xdr:col>
      <xdr:colOff>165100</xdr:colOff>
      <xdr:row>98</xdr:row>
      <xdr:rowOff>168072</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868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159199</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05111" y="16961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29</xdr:row>
      <xdr:rowOff>92727</xdr:rowOff>
    </xdr:from>
    <xdr:ext cx="685572"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760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103759</xdr:rowOff>
    </xdr:from>
    <xdr:to>
      <xdr:col>85</xdr:col>
      <xdr:colOff>126364</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247259"/>
          <a:ext cx="1269" cy="1483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70809</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757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50436</xdr:rowOff>
    </xdr:from>
    <xdr:ext cx="690189"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50224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103759</xdr:rowOff>
    </xdr:from>
    <xdr:to>
      <xdr:col>86</xdr:col>
      <xdr:colOff>25400</xdr:colOff>
      <xdr:row>30</xdr:row>
      <xdr:rowOff>103759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247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159709</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50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136832</xdr:rowOff>
    </xdr:from>
    <xdr:to>
      <xdr:col>85</xdr:col>
      <xdr:colOff>177800</xdr:colOff>
      <xdr:row>39</xdr:row>
      <xdr:rowOff>66982</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65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132548</xdr:rowOff>
    </xdr:from>
    <xdr:to>
      <xdr:col>81</xdr:col>
      <xdr:colOff>101600</xdr:colOff>
      <xdr:row>39</xdr:row>
      <xdr:rowOff>62698</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647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79225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422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131738</xdr:rowOff>
    </xdr:from>
    <xdr:to>
      <xdr:col>76</xdr:col>
      <xdr:colOff>165100</xdr:colOff>
      <xdr:row>39</xdr:row>
      <xdr:rowOff>61888</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6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78415</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4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133103</xdr:rowOff>
    </xdr:from>
    <xdr:to>
      <xdr:col>72</xdr:col>
      <xdr:colOff>38100</xdr:colOff>
      <xdr:row>39</xdr:row>
      <xdr:rowOff>63253</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64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79779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2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135147</xdr:rowOff>
    </xdr:from>
    <xdr:to>
      <xdr:col>67</xdr:col>
      <xdr:colOff>101600</xdr:colOff>
      <xdr:row>39</xdr:row>
      <xdr:rowOff>65297</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65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81824</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425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115259</xdr:rowOff>
    </xdr:from>
    <xdr:ext cx="249299"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630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56</xdr:row>
      <xdr:rowOff>144434</xdr:rowOff>
    </xdr:from>
    <xdr:ext cx="467179"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1978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160762</xdr:rowOff>
    </xdr:from>
    <xdr:ext cx="46717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1978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53</xdr:row>
      <xdr:rowOff>5642</xdr:rowOff>
    </xdr:from>
    <xdr:ext cx="467179"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1978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51</xdr:row>
      <xdr:rowOff>21970</xdr:rowOff>
    </xdr:from>
    <xdr:ext cx="46717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1978821" y="8765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49</xdr:row>
      <xdr:rowOff>38299</xdr:rowOff>
    </xdr:from>
    <xdr:ext cx="46717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1978821" y="8439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47</xdr:row>
      <xdr:rowOff>54627</xdr:rowOff>
    </xdr:from>
    <xdr:ext cx="46717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1978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69487</xdr:rowOff>
    </xdr:from>
    <xdr:to>
      <xdr:col>85</xdr:col>
      <xdr:colOff>126364</xdr:colOff>
      <xdr:row>59</xdr:row>
      <xdr:rowOff>98878</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flipV="1">
          <a:off x="16317595" y="8641987"/>
          <a:ext cx="1269" cy="1572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135217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10250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16164</xdr:rowOff>
    </xdr:from>
    <xdr:ext cx="469744"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841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50</xdr:row>
      <xdr:rowOff>69487</xdr:rowOff>
    </xdr:from>
    <xdr:to>
      <xdr:col>86</xdr:col>
      <xdr:colOff>25400</xdr:colOff>
      <xdr:row>50</xdr:row>
      <xdr:rowOff>69487</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8641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52667</xdr:rowOff>
    </xdr:from>
    <xdr:ext cx="313932"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99676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29790</xdr:rowOff>
    </xdr:from>
    <xdr:to>
      <xdr:col>85</xdr:col>
      <xdr:colOff>177800</xdr:colOff>
      <xdr:row>59</xdr:row>
      <xdr:rowOff>131390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1014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33383</xdr:rowOff>
    </xdr:from>
    <xdr:to>
      <xdr:col>81</xdr:col>
      <xdr:colOff>101600</xdr:colOff>
      <xdr:row>59</xdr:row>
      <xdr:rowOff>134983</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10148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57</xdr:row>
      <xdr:rowOff>151510</xdr:rowOff>
    </xdr:from>
    <xdr:ext cx="313932"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24333" y="99241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35342</xdr:rowOff>
    </xdr:from>
    <xdr:to>
      <xdr:col>76</xdr:col>
      <xdr:colOff>165100</xdr:colOff>
      <xdr:row>59</xdr:row>
      <xdr:rowOff>136942</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10150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57</xdr:row>
      <xdr:rowOff>153469</xdr:rowOff>
    </xdr:from>
    <xdr:ext cx="313932"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35333" y="992611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59</xdr:row>
      <xdr:rowOff>8217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10123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166205</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42401</xdr:rowOff>
    </xdr:from>
    <xdr:to>
      <xdr:col>85</xdr:col>
      <xdr:colOff>126364</xdr:colOff>
      <xdr:row>78</xdr:row>
      <xdr:rowOff>160134</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215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163961</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537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160134</xdr:rowOff>
    </xdr:from>
    <xdr:to>
      <xdr:col>86</xdr:col>
      <xdr:colOff>25400</xdr:colOff>
      <xdr:row>78</xdr:row>
      <xdr:rowOff>160134</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533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160528</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990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42401</xdr:rowOff>
    </xdr:from>
    <xdr:to>
      <xdr:col>86</xdr:col>
      <xdr:colOff>25400</xdr:colOff>
      <xdr:row>71</xdr:row>
      <xdr:rowOff>42401</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215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159342</xdr:rowOff>
    </xdr:from>
    <xdr:to>
      <xdr:col>85</xdr:col>
      <xdr:colOff>127000</xdr:colOff>
      <xdr:row>76</xdr:row>
      <xdr:rowOff>161592</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5481300" y="13189542"/>
          <a:ext cx="838200" cy="2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145874</xdr:rowOff>
    </xdr:from>
    <xdr:ext cx="599010"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3176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167447</xdr:rowOff>
    </xdr:from>
    <xdr:to>
      <xdr:col>85</xdr:col>
      <xdr:colOff>177800</xdr:colOff>
      <xdr:row>77</xdr:row>
      <xdr:rowOff>97597</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197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139285</xdr:rowOff>
    </xdr:from>
    <xdr:to>
      <xdr:col>81</xdr:col>
      <xdr:colOff>50800</xdr:colOff>
      <xdr:row>76</xdr:row>
      <xdr:rowOff>159342</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a:off x="14592300" y="13169485"/>
          <a:ext cx="889000" cy="20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7579</xdr:rowOff>
    </xdr:from>
    <xdr:to>
      <xdr:col>81</xdr:col>
      <xdr:colOff>101600</xdr:colOff>
      <xdr:row>77</xdr:row>
      <xdr:rowOff>109179</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20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100306</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181795" y="13301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139285</xdr:rowOff>
    </xdr:from>
    <xdr:to>
      <xdr:col>76</xdr:col>
      <xdr:colOff>114300</xdr:colOff>
      <xdr:row>76</xdr:row>
      <xdr:rowOff>139731</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3703300" y="13169485"/>
          <a:ext cx="889000" cy="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10638</xdr:rowOff>
    </xdr:from>
    <xdr:to>
      <xdr:col>76</xdr:col>
      <xdr:colOff>165100</xdr:colOff>
      <xdr:row>77</xdr:row>
      <xdr:rowOff>112238</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212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103365</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292795" y="13305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139731</xdr:rowOff>
    </xdr:from>
    <xdr:to>
      <xdr:col>71</xdr:col>
      <xdr:colOff>177800</xdr:colOff>
      <xdr:row>76</xdr:row>
      <xdr:rowOff>157293</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2814300" y="13169931"/>
          <a:ext cx="889000" cy="17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36632</xdr:rowOff>
    </xdr:from>
    <xdr:to>
      <xdr:col>72</xdr:col>
      <xdr:colOff>38100</xdr:colOff>
      <xdr:row>77</xdr:row>
      <xdr:rowOff>138232</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23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129359</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03795" y="13331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50507</xdr:rowOff>
    </xdr:from>
    <xdr:to>
      <xdr:col>67</xdr:col>
      <xdr:colOff>101600</xdr:colOff>
      <xdr:row>77</xdr:row>
      <xdr:rowOff>152107</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25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77</xdr:row>
      <xdr:rowOff>143234</xdr:rowOff>
    </xdr:from>
    <xdr:ext cx="59901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14795" y="13344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110792</xdr:rowOff>
    </xdr:from>
    <xdr:to>
      <xdr:col>85</xdr:col>
      <xdr:colOff>177800</xdr:colOff>
      <xdr:row>77</xdr:row>
      <xdr:rowOff>40942</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140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133669</xdr:rowOff>
    </xdr:from>
    <xdr:ext cx="599010"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2992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108542</xdr:rowOff>
    </xdr:from>
    <xdr:to>
      <xdr:col>81</xdr:col>
      <xdr:colOff>101600</xdr:colOff>
      <xdr:row>77</xdr:row>
      <xdr:rowOff>38692</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138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55219</xdr:rowOff>
    </xdr:from>
    <xdr:ext cx="599010"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181795" y="12913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88485</xdr:rowOff>
    </xdr:from>
    <xdr:to>
      <xdr:col>76</xdr:col>
      <xdr:colOff>165100</xdr:colOff>
      <xdr:row>77</xdr:row>
      <xdr:rowOff>18635</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118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35162</xdr:rowOff>
    </xdr:from>
    <xdr:ext cx="599010"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292795" y="12893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88931</xdr:rowOff>
    </xdr:from>
    <xdr:to>
      <xdr:col>72</xdr:col>
      <xdr:colOff>38100</xdr:colOff>
      <xdr:row>77</xdr:row>
      <xdr:rowOff>19081</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119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35607</xdr:rowOff>
    </xdr:from>
    <xdr:ext cx="599010"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03795" y="12894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106493</xdr:rowOff>
    </xdr:from>
    <xdr:to>
      <xdr:col>67</xdr:col>
      <xdr:colOff>101600</xdr:colOff>
      <xdr:row>77</xdr:row>
      <xdr:rowOff>36643</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136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53170</xdr:rowOff>
    </xdr:from>
    <xdr:ext cx="599010"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14795" y="129119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132880</xdr:rowOff>
    </xdr:from>
    <xdr:to>
      <xdr:col>85</xdr:col>
      <xdr:colOff>126364</xdr:colOff>
      <xdr:row>98</xdr:row>
      <xdr:rowOff>139619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563380"/>
          <a:ext cx="1269" cy="1378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143446</xdr:rowOff>
    </xdr:from>
    <xdr:ext cx="313932"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55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139619</xdr:rowOff>
    </xdr:from>
    <xdr:to>
      <xdr:col>86</xdr:col>
      <xdr:colOff>25400</xdr:colOff>
      <xdr:row>98</xdr:row>
      <xdr:rowOff>139619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41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79557</xdr:rowOff>
    </xdr:from>
    <xdr:ext cx="690189"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3386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132880</xdr:rowOff>
    </xdr:from>
    <xdr:to>
      <xdr:col>86</xdr:col>
      <xdr:colOff>25400</xdr:colOff>
      <xdr:row>90</xdr:row>
      <xdr:rowOff>132880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563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71090</xdr:rowOff>
    </xdr:from>
    <xdr:to>
      <xdr:col>85</xdr:col>
      <xdr:colOff>127000</xdr:colOff>
      <xdr:row>98</xdr:row>
      <xdr:rowOff>103848</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5481300" y="16873190"/>
          <a:ext cx="838200" cy="32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2398</xdr:rowOff>
    </xdr:from>
    <xdr:ext cx="599010"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6330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150971</xdr:rowOff>
    </xdr:from>
    <xdr:to>
      <xdr:col>85</xdr:col>
      <xdr:colOff>177800</xdr:colOff>
      <xdr:row>98</xdr:row>
      <xdr:rowOff>81121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781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103440</xdr:rowOff>
    </xdr:from>
    <xdr:to>
      <xdr:col>81</xdr:col>
      <xdr:colOff>50800</xdr:colOff>
      <xdr:row>98</xdr:row>
      <xdr:rowOff>103848</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4592300" y="16905540"/>
          <a:ext cx="889000" cy="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158102</xdr:rowOff>
    </xdr:from>
    <xdr:to>
      <xdr:col>81</xdr:col>
      <xdr:colOff>101600</xdr:colOff>
      <xdr:row>98</xdr:row>
      <xdr:rowOff>88252</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88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104779</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181795" y="16563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67920</xdr:rowOff>
    </xdr:from>
    <xdr:to>
      <xdr:col>76</xdr:col>
      <xdr:colOff>114300</xdr:colOff>
      <xdr:row>98</xdr:row>
      <xdr:rowOff>103440</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3703300" y="16870020"/>
          <a:ext cx="889000" cy="35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151967</xdr:rowOff>
    </xdr:from>
    <xdr:to>
      <xdr:col>76</xdr:col>
      <xdr:colOff>165100</xdr:colOff>
      <xdr:row>98</xdr:row>
      <xdr:rowOff>82117</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82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98644</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292795" y="16557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67920</xdr:rowOff>
    </xdr:from>
    <xdr:to>
      <xdr:col>71</xdr:col>
      <xdr:colOff>177800</xdr:colOff>
      <xdr:row>98</xdr:row>
      <xdr:rowOff>110874</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870020"/>
          <a:ext cx="889000" cy="4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138706</xdr:rowOff>
    </xdr:from>
    <xdr:to>
      <xdr:col>72</xdr:col>
      <xdr:colOff>38100</xdr:colOff>
      <xdr:row>98</xdr:row>
      <xdr:rowOff>68856</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769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85383</xdr:rowOff>
    </xdr:from>
    <xdr:ext cx="59901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03795" y="16544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15325</xdr:rowOff>
    </xdr:from>
    <xdr:to>
      <xdr:col>67</xdr:col>
      <xdr:colOff>101600</xdr:colOff>
      <xdr:row>98</xdr:row>
      <xdr:rowOff>116925</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81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133452</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592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20290</xdr:rowOff>
    </xdr:from>
    <xdr:to>
      <xdr:col>85</xdr:col>
      <xdr:colOff>177800</xdr:colOff>
      <xdr:row>98</xdr:row>
      <xdr:rowOff>121890</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82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129398</xdr:rowOff>
    </xdr:from>
    <xdr:ext cx="534377"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760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53048</xdr:rowOff>
    </xdr:from>
    <xdr:to>
      <xdr:col>81</xdr:col>
      <xdr:colOff>101600</xdr:colOff>
      <xdr:row>98</xdr:row>
      <xdr:rowOff>154648</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855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145775</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947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52640</xdr:rowOff>
    </xdr:from>
    <xdr:to>
      <xdr:col>76</xdr:col>
      <xdr:colOff>165100</xdr:colOff>
      <xdr:row>98</xdr:row>
      <xdr:rowOff>154240</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85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145367</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947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17120</xdr:rowOff>
    </xdr:from>
    <xdr:to>
      <xdr:col>72</xdr:col>
      <xdr:colOff>38100</xdr:colOff>
      <xdr:row>98</xdr:row>
      <xdr:rowOff>118720</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81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109847</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911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60074</xdr:rowOff>
    </xdr:from>
    <xdr:to>
      <xdr:col>67</xdr:col>
      <xdr:colOff>101600</xdr:colOff>
      <xdr:row>98</xdr:row>
      <xdr:rowOff>161674</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862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152801</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47111" y="16954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投資及び出資金グラフ枠">
          <a:extLst>
            <a:ext uri="{FF2B5EF4-FFF2-40B4-BE49-F238E27FC236}">
              <a16:creationId xmlns:a16="http://schemas.microsoft.com/office/drawing/2014/main" id="{00000000-0008-0000-06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55004</xdr:rowOff>
    </xdr:from>
    <xdr:to>
      <xdr:col>116</xdr:col>
      <xdr:colOff>62864</xdr:colOff>
      <xdr:row>39</xdr:row>
      <xdr:rowOff>98878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2159595" y="5369954"/>
          <a:ext cx="1269" cy="1415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4" name="投資及び出資金最小値テキスト">
          <a:extLst>
            <a:ext uri="{FF2B5EF4-FFF2-40B4-BE49-F238E27FC236}">
              <a16:creationId xmlns:a16="http://schemas.microsoft.com/office/drawing/2014/main" id="{00000000-0008-0000-0600-0000E8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1681</xdr:rowOff>
    </xdr:from>
    <xdr:ext cx="534377" cy="259045"/>
    <xdr:sp macro="" textlink="">
      <xdr:nvSpPr>
        <xdr:cNvPr id="746" name="投資及び出資金最大値テキスト">
          <a:extLst>
            <a:ext uri="{FF2B5EF4-FFF2-40B4-BE49-F238E27FC236}">
              <a16:creationId xmlns:a16="http://schemas.microsoft.com/office/drawing/2014/main" id="{00000000-0008-0000-0600-0000EA020000}"/>
            </a:ext>
          </a:extLst>
        </xdr:cNvPr>
        <xdr:cNvSpPr txBox="1"/>
      </xdr:nvSpPr>
      <xdr:spPr>
        <a:xfrm>
          <a:off x="22212300" y="5145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55004</xdr:rowOff>
    </xdr:from>
    <xdr:to>
      <xdr:col>116</xdr:col>
      <xdr:colOff>152400</xdr:colOff>
      <xdr:row>31</xdr:row>
      <xdr:rowOff>55004</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2072600" y="5369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112104</xdr:rowOff>
    </xdr:from>
    <xdr:ext cx="469744" cy="259045"/>
    <xdr:sp macro="" textlink="">
      <xdr:nvSpPr>
        <xdr:cNvPr id="749" name="投資及び出資金平均値テキスト">
          <a:extLst>
            <a:ext uri="{FF2B5EF4-FFF2-40B4-BE49-F238E27FC236}">
              <a16:creationId xmlns:a16="http://schemas.microsoft.com/office/drawing/2014/main" id="{00000000-0008-0000-0600-0000ED020000}"/>
            </a:ext>
          </a:extLst>
        </xdr:cNvPr>
        <xdr:cNvSpPr txBox="1"/>
      </xdr:nvSpPr>
      <xdr:spPr>
        <a:xfrm>
          <a:off x="22212300" y="64557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89226</xdr:rowOff>
    </xdr:from>
    <xdr:to>
      <xdr:col>116</xdr:col>
      <xdr:colOff>114300</xdr:colOff>
      <xdr:row>39</xdr:row>
      <xdr:rowOff>19376</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2110700" y="660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160827</xdr:rowOff>
    </xdr:from>
    <xdr:to>
      <xdr:col>112</xdr:col>
      <xdr:colOff>38100</xdr:colOff>
      <xdr:row>39</xdr:row>
      <xdr:rowOff>90977</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1272500" y="6675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107504</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428" y="6451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3077</xdr:rowOff>
    </xdr:from>
    <xdr:to>
      <xdr:col>107</xdr:col>
      <xdr:colOff>101600</xdr:colOff>
      <xdr:row>39</xdr:row>
      <xdr:rowOff>104677</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20383500" y="668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121204</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464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7257</xdr:rowOff>
    </xdr:from>
    <xdr:to>
      <xdr:col>102</xdr:col>
      <xdr:colOff>165100</xdr:colOff>
      <xdr:row>39</xdr:row>
      <xdr:rowOff>108857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9494500" y="669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125384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10428" y="6469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7437</xdr:rowOff>
    </xdr:from>
    <xdr:to>
      <xdr:col>98</xdr:col>
      <xdr:colOff>38100</xdr:colOff>
      <xdr:row>39</xdr:row>
      <xdr:rowOff>109037</xdr:rowOff>
    </xdr:to>
    <xdr:sp macro="" textlink="">
      <xdr:nvSpPr>
        <xdr:cNvPr id="760" name="フローチャート: 判断 759">
          <a:extLst>
            <a:ext uri="{FF2B5EF4-FFF2-40B4-BE49-F238E27FC236}">
              <a16:creationId xmlns:a16="http://schemas.microsoft.com/office/drawing/2014/main" id="{00000000-0008-0000-0600-0000F8020000}"/>
            </a:ext>
          </a:extLst>
        </xdr:cNvPr>
        <xdr:cNvSpPr/>
      </xdr:nvSpPr>
      <xdr:spPr>
        <a:xfrm>
          <a:off x="18605500" y="6693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125564</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21428" y="6469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68" name="投資及び出資金該当値テキスト">
          <a:extLst>
            <a:ext uri="{FF2B5EF4-FFF2-40B4-BE49-F238E27FC236}">
              <a16:creationId xmlns:a16="http://schemas.microsoft.com/office/drawing/2014/main" id="{00000000-0008-0000-0600-00000003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貸付金グラフ枠">
          <a:extLst>
            <a:ext uri="{FF2B5EF4-FFF2-40B4-BE49-F238E27FC236}">
              <a16:creationId xmlns:a16="http://schemas.microsoft.com/office/drawing/2014/main" id="{00000000-0008-0000-0600-00001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40742</xdr:rowOff>
    </xdr:from>
    <xdr:to>
      <xdr:col>116</xdr:col>
      <xdr:colOff>62864</xdr:colOff>
      <xdr:row>59</xdr:row>
      <xdr:rowOff>44450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22159595" y="8784692"/>
          <a:ext cx="1269" cy="1375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1" name="貸付金最小値テキスト">
          <a:extLst>
            <a:ext uri="{FF2B5EF4-FFF2-40B4-BE49-F238E27FC236}">
              <a16:creationId xmlns:a16="http://schemas.microsoft.com/office/drawing/2014/main" id="{00000000-0008-0000-0600-000021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158869</xdr:rowOff>
    </xdr:from>
    <xdr:ext cx="599010" cy="259045"/>
    <xdr:sp macro="" textlink="">
      <xdr:nvSpPr>
        <xdr:cNvPr id="803" name="貸付金最大値テキスト">
          <a:extLst>
            <a:ext uri="{FF2B5EF4-FFF2-40B4-BE49-F238E27FC236}">
              <a16:creationId xmlns:a16="http://schemas.microsoft.com/office/drawing/2014/main" id="{00000000-0008-0000-0600-000023030000}"/>
            </a:ext>
          </a:extLst>
        </xdr:cNvPr>
        <xdr:cNvSpPr txBox="1"/>
      </xdr:nvSpPr>
      <xdr:spPr>
        <a:xfrm>
          <a:off x="22212300" y="8559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40742</xdr:rowOff>
    </xdr:from>
    <xdr:to>
      <xdr:col>116</xdr:col>
      <xdr:colOff>152400</xdr:colOff>
      <xdr:row>51</xdr:row>
      <xdr:rowOff>40742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2072600" y="8784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10198</xdr:rowOff>
    </xdr:from>
    <xdr:to>
      <xdr:col>116</xdr:col>
      <xdr:colOff>63500</xdr:colOff>
      <xdr:row>59</xdr:row>
      <xdr:rowOff>10706</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21323300" y="10125748"/>
          <a:ext cx="838200" cy="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76369</xdr:rowOff>
    </xdr:from>
    <xdr:ext cx="469744" cy="259045"/>
    <xdr:sp macro="" textlink="">
      <xdr:nvSpPr>
        <xdr:cNvPr id="806" name="貸付金平均値テキスト">
          <a:extLst>
            <a:ext uri="{FF2B5EF4-FFF2-40B4-BE49-F238E27FC236}">
              <a16:creationId xmlns:a16="http://schemas.microsoft.com/office/drawing/2014/main" id="{00000000-0008-0000-0600-000026030000}"/>
            </a:ext>
          </a:extLst>
        </xdr:cNvPr>
        <xdr:cNvSpPr txBox="1"/>
      </xdr:nvSpPr>
      <xdr:spPr>
        <a:xfrm>
          <a:off x="22212300" y="98490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53492</xdr:rowOff>
    </xdr:from>
    <xdr:to>
      <xdr:col>116</xdr:col>
      <xdr:colOff>114300</xdr:colOff>
      <xdr:row>58</xdr:row>
      <xdr:rowOff>155092</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2110700" y="999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10706</xdr:rowOff>
    </xdr:from>
    <xdr:to>
      <xdr:col>111</xdr:col>
      <xdr:colOff>177800</xdr:colOff>
      <xdr:row>59</xdr:row>
      <xdr:rowOff>11226</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20434300" y="10126256"/>
          <a:ext cx="889000" cy="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67564</xdr:rowOff>
    </xdr:from>
    <xdr:to>
      <xdr:col>112</xdr:col>
      <xdr:colOff>38100</xdr:colOff>
      <xdr:row>58</xdr:row>
      <xdr:rowOff>169164</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1272500" y="1001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14241</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088428" y="9786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11226</xdr:rowOff>
    </xdr:from>
    <xdr:to>
      <xdr:col>107</xdr:col>
      <xdr:colOff>50800</xdr:colOff>
      <xdr:row>59</xdr:row>
      <xdr:rowOff>12674</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flipV="1">
          <a:off x="19545300" y="10126776"/>
          <a:ext cx="889000" cy="1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63729</xdr:rowOff>
    </xdr:from>
    <xdr:to>
      <xdr:col>107</xdr:col>
      <xdr:colOff>101600</xdr:colOff>
      <xdr:row>58</xdr:row>
      <xdr:rowOff>165329</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20383500" y="10007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10406</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199428" y="9783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12674</xdr:rowOff>
    </xdr:from>
    <xdr:to>
      <xdr:col>102</xdr:col>
      <xdr:colOff>114300</xdr:colOff>
      <xdr:row>59</xdr:row>
      <xdr:rowOff>13462</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flipV="1">
          <a:off x="18656300" y="10128224"/>
          <a:ext cx="889000" cy="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63868</xdr:rowOff>
    </xdr:from>
    <xdr:to>
      <xdr:col>102</xdr:col>
      <xdr:colOff>165100</xdr:colOff>
      <xdr:row>58</xdr:row>
      <xdr:rowOff>165468</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19494500" y="10007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10545</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10428" y="9783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61709</xdr:rowOff>
    </xdr:from>
    <xdr:to>
      <xdr:col>98</xdr:col>
      <xdr:colOff>38100</xdr:colOff>
      <xdr:row>58</xdr:row>
      <xdr:rowOff>163309</xdr:rowOff>
    </xdr:to>
    <xdr:sp macro="" textlink="">
      <xdr:nvSpPr>
        <xdr:cNvPr id="817" name="フローチャート: 判断 816">
          <a:extLst>
            <a:ext uri="{FF2B5EF4-FFF2-40B4-BE49-F238E27FC236}">
              <a16:creationId xmlns:a16="http://schemas.microsoft.com/office/drawing/2014/main" id="{00000000-0008-0000-0600-000031030000}"/>
            </a:ext>
          </a:extLst>
        </xdr:cNvPr>
        <xdr:cNvSpPr/>
      </xdr:nvSpPr>
      <xdr:spPr>
        <a:xfrm>
          <a:off x="18605500" y="10005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8386</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421428" y="9781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130848</xdr:rowOff>
    </xdr:from>
    <xdr:to>
      <xdr:col>116</xdr:col>
      <xdr:colOff>114300</xdr:colOff>
      <xdr:row>59</xdr:row>
      <xdr:rowOff>60998</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2110700" y="10074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45775</xdr:rowOff>
    </xdr:from>
    <xdr:ext cx="469744" cy="259045"/>
    <xdr:sp macro="" textlink="">
      <xdr:nvSpPr>
        <xdr:cNvPr id="825" name="貸付金該当値テキスト">
          <a:extLst>
            <a:ext uri="{FF2B5EF4-FFF2-40B4-BE49-F238E27FC236}">
              <a16:creationId xmlns:a16="http://schemas.microsoft.com/office/drawing/2014/main" id="{00000000-0008-0000-0600-000039030000}"/>
            </a:ext>
          </a:extLst>
        </xdr:cNvPr>
        <xdr:cNvSpPr txBox="1"/>
      </xdr:nvSpPr>
      <xdr:spPr>
        <a:xfrm>
          <a:off x="22212300" y="9989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131356</xdr:rowOff>
    </xdr:from>
    <xdr:to>
      <xdr:col>112</xdr:col>
      <xdr:colOff>38100</xdr:colOff>
      <xdr:row>59</xdr:row>
      <xdr:rowOff>61506</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1272500" y="10075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52633</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1088428" y="10168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131876</xdr:rowOff>
    </xdr:from>
    <xdr:to>
      <xdr:col>107</xdr:col>
      <xdr:colOff>101600</xdr:colOff>
      <xdr:row>59</xdr:row>
      <xdr:rowOff>62026</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20383500" y="10075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53153</xdr:rowOff>
    </xdr:from>
    <xdr:ext cx="469744"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20199428" y="10168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133324</xdr:rowOff>
    </xdr:from>
    <xdr:to>
      <xdr:col>102</xdr:col>
      <xdr:colOff>165100</xdr:colOff>
      <xdr:row>59</xdr:row>
      <xdr:rowOff>63474</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9494500" y="10077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54601</xdr:rowOff>
    </xdr:from>
    <xdr:ext cx="469744"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9310428" y="10170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134112</xdr:rowOff>
    </xdr:from>
    <xdr:to>
      <xdr:col>98</xdr:col>
      <xdr:colOff>38100</xdr:colOff>
      <xdr:row>59</xdr:row>
      <xdr:rowOff>64262</xdr:rowOff>
    </xdr:to>
    <xdr:sp macro="" textlink="">
      <xdr:nvSpPr>
        <xdr:cNvPr id="832" name="楕円 831">
          <a:extLst>
            <a:ext uri="{FF2B5EF4-FFF2-40B4-BE49-F238E27FC236}">
              <a16:creationId xmlns:a16="http://schemas.microsoft.com/office/drawing/2014/main" id="{00000000-0008-0000-0600-000040030000}"/>
            </a:ext>
          </a:extLst>
        </xdr:cNvPr>
        <xdr:cNvSpPr/>
      </xdr:nvSpPr>
      <xdr:spPr>
        <a:xfrm>
          <a:off x="18605500" y="10078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55389</xdr:rowOff>
    </xdr:from>
    <xdr:ext cx="469744"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421428" y="10170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77</xdr:row>
      <xdr:rowOff>168927</xdr:rowOff>
    </xdr:from>
    <xdr:ext cx="248786"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8039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75</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72</xdr:row>
      <xdr:rowOff>111777</xdr:rowOff>
    </xdr:from>
    <xdr:ext cx="59541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692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142718</xdr:rowOff>
    </xdr:from>
    <xdr:to>
      <xdr:col>116</xdr:col>
      <xdr:colOff>62864</xdr:colOff>
      <xdr:row>78</xdr:row>
      <xdr:rowOff>35344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144218"/>
          <a:ext cx="1269" cy="1264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39171</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41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35344</xdr:rowOff>
    </xdr:from>
    <xdr:to>
      <xdr:col>116</xdr:col>
      <xdr:colOff>152400</xdr:colOff>
      <xdr:row>78</xdr:row>
      <xdr:rowOff>35344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408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89395</xdr:rowOff>
    </xdr:from>
    <xdr:ext cx="599010"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1919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142718</xdr:rowOff>
    </xdr:from>
    <xdr:to>
      <xdr:col>116</xdr:col>
      <xdr:colOff>152400</xdr:colOff>
      <xdr:row>70</xdr:row>
      <xdr:rowOff>142718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144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37548</xdr:rowOff>
    </xdr:from>
    <xdr:to>
      <xdr:col>116</xdr:col>
      <xdr:colOff>63500</xdr:colOff>
      <xdr:row>77</xdr:row>
      <xdr:rowOff>52612</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1323300" y="12896298"/>
          <a:ext cx="838200" cy="357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68192</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2926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45315</xdr:rowOff>
    </xdr:from>
    <xdr:to>
      <xdr:col>116</xdr:col>
      <xdr:colOff>114300</xdr:colOff>
      <xdr:row>76</xdr:row>
      <xdr:rowOff>146915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3075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37548</xdr:rowOff>
    </xdr:from>
    <xdr:to>
      <xdr:col>111</xdr:col>
      <xdr:colOff>177800</xdr:colOff>
      <xdr:row>75</xdr:row>
      <xdr:rowOff>47684</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20434300" y="12896298"/>
          <a:ext cx="889000" cy="10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88799</xdr:rowOff>
    </xdr:from>
    <xdr:to>
      <xdr:col>112</xdr:col>
      <xdr:colOff>38100</xdr:colOff>
      <xdr:row>76</xdr:row>
      <xdr:rowOff>18949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947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76</xdr:row>
      <xdr:rowOff>10076</xdr:rowOff>
    </xdr:from>
    <xdr:ext cx="59901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23795" y="13040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47684</xdr:rowOff>
    </xdr:from>
    <xdr:to>
      <xdr:col>107</xdr:col>
      <xdr:colOff>50800</xdr:colOff>
      <xdr:row>75</xdr:row>
      <xdr:rowOff>101209</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9545300" y="12906434"/>
          <a:ext cx="889000" cy="53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66424</xdr:rowOff>
    </xdr:from>
    <xdr:to>
      <xdr:col>107</xdr:col>
      <xdr:colOff>101600</xdr:colOff>
      <xdr:row>75</xdr:row>
      <xdr:rowOff>168024</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925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75</xdr:row>
      <xdr:rowOff>159151</xdr:rowOff>
    </xdr:from>
    <xdr:ext cx="59901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34795" y="13017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101209</xdr:rowOff>
    </xdr:from>
    <xdr:to>
      <xdr:col>102</xdr:col>
      <xdr:colOff>114300</xdr:colOff>
      <xdr:row>75</xdr:row>
      <xdr:rowOff>113791</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flipV="1">
          <a:off x="18656300" y="12959959"/>
          <a:ext cx="889000" cy="12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91694</xdr:rowOff>
    </xdr:from>
    <xdr:to>
      <xdr:col>102</xdr:col>
      <xdr:colOff>165100</xdr:colOff>
      <xdr:row>76</xdr:row>
      <xdr:rowOff>21844</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95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76</xdr:row>
      <xdr:rowOff>12971</xdr:rowOff>
    </xdr:from>
    <xdr:ext cx="59901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45795" y="13043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89343</xdr:rowOff>
    </xdr:from>
    <xdr:to>
      <xdr:col>98</xdr:col>
      <xdr:colOff>38100</xdr:colOff>
      <xdr:row>76</xdr:row>
      <xdr:rowOff>19493</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948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76</xdr:row>
      <xdr:rowOff>10620</xdr:rowOff>
    </xdr:from>
    <xdr:ext cx="59901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56795" y="13040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1812</xdr:rowOff>
    </xdr:from>
    <xdr:to>
      <xdr:col>116</xdr:col>
      <xdr:colOff>114300</xdr:colOff>
      <xdr:row>77</xdr:row>
      <xdr:rowOff>103412</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3203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151689</xdr:rowOff>
    </xdr:from>
    <xdr:ext cx="534377"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3181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158198</xdr:rowOff>
    </xdr:from>
    <xdr:to>
      <xdr:col>112</xdr:col>
      <xdr:colOff>38100</xdr:colOff>
      <xdr:row>75</xdr:row>
      <xdr:rowOff>88348</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2845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73</xdr:row>
      <xdr:rowOff>104875</xdr:rowOff>
    </xdr:from>
    <xdr:ext cx="599010"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23795" y="12620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168334</xdr:rowOff>
    </xdr:from>
    <xdr:to>
      <xdr:col>107</xdr:col>
      <xdr:colOff>101600</xdr:colOff>
      <xdr:row>75</xdr:row>
      <xdr:rowOff>98484</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2855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73</xdr:row>
      <xdr:rowOff>115011</xdr:rowOff>
    </xdr:from>
    <xdr:ext cx="599010"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34795" y="12630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50409</xdr:rowOff>
    </xdr:from>
    <xdr:to>
      <xdr:col>102</xdr:col>
      <xdr:colOff>165100</xdr:colOff>
      <xdr:row>75</xdr:row>
      <xdr:rowOff>152009</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2909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73</xdr:row>
      <xdr:rowOff>168536</xdr:rowOff>
    </xdr:from>
    <xdr:ext cx="599010"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45795" y="12684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62991</xdr:rowOff>
    </xdr:from>
    <xdr:to>
      <xdr:col>98</xdr:col>
      <xdr:colOff>38100</xdr:colOff>
      <xdr:row>75</xdr:row>
      <xdr:rowOff>164592</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292174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74</xdr:row>
      <xdr:rowOff>9668</xdr:rowOff>
    </xdr:from>
    <xdr:ext cx="599010"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56795" y="12696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mn-lt"/>
              <a:ea typeface="+mn-ea"/>
              <a:cs typeface="+mn-cs"/>
            </a:rPr>
            <a:t>増加項目については、最も大きく変化した項目は</a:t>
          </a:r>
          <a:r>
            <a:rPr kumimoji="1" lang="ja-JP" altLang="en-US" sz="1300" b="0" i="0" baseline="0">
              <a:solidFill>
                <a:schemeClr val="dk1"/>
              </a:solidFill>
              <a:effectLst/>
              <a:latin typeface="+mn-lt"/>
              <a:ea typeface="+mn-ea"/>
              <a:cs typeface="+mn-cs"/>
            </a:rPr>
            <a:t>積立金</a:t>
          </a:r>
          <a:r>
            <a:rPr kumimoji="1" lang="ja-JP" altLang="ja-JP" sz="1300" b="0" i="0" baseline="0">
              <a:solidFill>
                <a:schemeClr val="dk1"/>
              </a:solidFill>
              <a:effectLst/>
              <a:latin typeface="+mn-lt"/>
              <a:ea typeface="+mn-ea"/>
              <a:cs typeface="+mn-cs"/>
            </a:rPr>
            <a:t>の</a:t>
          </a:r>
          <a:r>
            <a:rPr kumimoji="1" lang="en-US" altLang="ja-JP" sz="1300" b="0" i="0" baseline="0">
              <a:solidFill>
                <a:schemeClr val="dk1"/>
              </a:solidFill>
              <a:effectLst/>
              <a:latin typeface="+mn-lt"/>
              <a:ea typeface="+mn-ea"/>
              <a:cs typeface="+mn-cs"/>
            </a:rPr>
            <a:t>35,825</a:t>
          </a:r>
          <a:r>
            <a:rPr kumimoji="1" lang="ja-JP" altLang="ja-JP" sz="1300" b="0" i="0" baseline="0">
              <a:solidFill>
                <a:schemeClr val="dk1"/>
              </a:solidFill>
              <a:effectLst/>
              <a:latin typeface="+mn-lt"/>
              <a:ea typeface="+mn-ea"/>
              <a:cs typeface="+mn-cs"/>
            </a:rPr>
            <a:t>千円で、要因としては新たに</a:t>
          </a:r>
          <a:r>
            <a:rPr kumimoji="1" lang="ja-JP" altLang="en-US" sz="1300" b="0" i="0" baseline="0">
              <a:solidFill>
                <a:schemeClr val="dk1"/>
              </a:solidFill>
              <a:effectLst/>
              <a:latin typeface="+mn-lt"/>
              <a:ea typeface="+mn-ea"/>
              <a:cs typeface="+mn-cs"/>
            </a:rPr>
            <a:t>ふるさと応援寄付金の増加や臨時財政対策債償還基金費が交付されたことにより、積立金が増加したことが</a:t>
          </a:r>
          <a:r>
            <a:rPr kumimoji="1" lang="ja-JP" altLang="ja-JP" sz="1300" b="0" i="0" baseline="0">
              <a:solidFill>
                <a:schemeClr val="dk1"/>
              </a:solidFill>
              <a:effectLst/>
              <a:latin typeface="+mn-lt"/>
              <a:ea typeface="+mn-ea"/>
              <a:cs typeface="+mn-cs"/>
            </a:rPr>
            <a:t>要因として挙げられる。次いで大きく増加したのは補助費等で</a:t>
          </a:r>
          <a:r>
            <a:rPr kumimoji="1" lang="en-US" altLang="ja-JP" sz="1300" b="0" i="0" baseline="0">
              <a:solidFill>
                <a:schemeClr val="dk1"/>
              </a:solidFill>
              <a:effectLst/>
              <a:latin typeface="+mn-lt"/>
              <a:ea typeface="+mn-ea"/>
              <a:cs typeface="+mn-cs"/>
            </a:rPr>
            <a:t>27,910</a:t>
          </a:r>
          <a:r>
            <a:rPr kumimoji="1" lang="ja-JP" altLang="ja-JP" sz="1300" b="0" i="0" baseline="0">
              <a:solidFill>
                <a:schemeClr val="dk1"/>
              </a:solidFill>
              <a:effectLst/>
              <a:latin typeface="+mn-lt"/>
              <a:ea typeface="+mn-ea"/>
              <a:cs typeface="+mn-cs"/>
            </a:rPr>
            <a:t>千円の増額となっている。</a:t>
          </a:r>
          <a:r>
            <a:rPr kumimoji="1" lang="ja-JP" altLang="en-US" sz="1300" b="0" i="0" baseline="0">
              <a:solidFill>
                <a:schemeClr val="dk1"/>
              </a:solidFill>
              <a:effectLst/>
              <a:latin typeface="+mn-lt"/>
              <a:ea typeface="+mn-ea"/>
              <a:cs typeface="+mn-cs"/>
            </a:rPr>
            <a:t>簡易水道事業特別会計及び下水道事業特別会計</a:t>
          </a:r>
          <a:r>
            <a:rPr kumimoji="1" lang="ja-JP" altLang="ja-JP" sz="1300" b="0" i="0" baseline="0">
              <a:solidFill>
                <a:schemeClr val="dk1"/>
              </a:solidFill>
              <a:effectLst/>
              <a:latin typeface="+mn-lt"/>
              <a:ea typeface="+mn-ea"/>
              <a:cs typeface="+mn-cs"/>
            </a:rPr>
            <a:t>が</a:t>
          </a:r>
          <a:r>
            <a:rPr kumimoji="1" lang="ja-JP" altLang="en-US" sz="1300" b="0" i="0" baseline="0">
              <a:solidFill>
                <a:schemeClr val="dk1"/>
              </a:solidFill>
              <a:effectLst/>
              <a:latin typeface="+mn-lt"/>
              <a:ea typeface="+mn-ea"/>
              <a:cs typeface="+mn-cs"/>
            </a:rPr>
            <a:t>令和</a:t>
          </a:r>
          <a:r>
            <a:rPr kumimoji="1" lang="en-US" altLang="ja-JP" sz="1300" b="0" i="0" baseline="0">
              <a:solidFill>
                <a:schemeClr val="dk1"/>
              </a:solidFill>
              <a:effectLst/>
              <a:latin typeface="+mn-lt"/>
              <a:ea typeface="+mn-ea"/>
              <a:cs typeface="+mn-cs"/>
            </a:rPr>
            <a:t>6</a:t>
          </a:r>
          <a:r>
            <a:rPr kumimoji="1" lang="ja-JP" altLang="en-US" sz="1300" b="0" i="0" baseline="0">
              <a:solidFill>
                <a:schemeClr val="dk1"/>
              </a:solidFill>
              <a:effectLst/>
              <a:latin typeface="+mn-lt"/>
              <a:ea typeface="+mn-ea"/>
              <a:cs typeface="+mn-cs"/>
            </a:rPr>
            <a:t>年度より公営企業会計に移行したことに伴い、補助金を交付し</a:t>
          </a:r>
          <a:r>
            <a:rPr kumimoji="1" lang="ja-JP" altLang="ja-JP" sz="1300" b="0" i="0" baseline="0">
              <a:solidFill>
                <a:schemeClr val="dk1"/>
              </a:solidFill>
              <a:effectLst/>
              <a:latin typeface="+mn-lt"/>
              <a:ea typeface="+mn-ea"/>
              <a:cs typeface="+mn-cs"/>
            </a:rPr>
            <a:t>たことが増加要因として挙げられる。減少項目では</a:t>
          </a:r>
          <a:r>
            <a:rPr kumimoji="1" lang="ja-JP" altLang="en-US" sz="1300" b="0" i="0" baseline="0">
              <a:solidFill>
                <a:schemeClr val="dk1"/>
              </a:solidFill>
              <a:effectLst/>
              <a:latin typeface="+mn-lt"/>
              <a:ea typeface="+mn-ea"/>
              <a:cs typeface="+mn-cs"/>
            </a:rPr>
            <a:t>繰出金</a:t>
          </a:r>
          <a:r>
            <a:rPr kumimoji="1" lang="ja-JP" altLang="ja-JP" sz="1300" b="0" i="0" baseline="0">
              <a:solidFill>
                <a:schemeClr val="dk1"/>
              </a:solidFill>
              <a:effectLst/>
              <a:latin typeface="+mn-lt"/>
              <a:ea typeface="+mn-ea"/>
              <a:cs typeface="+mn-cs"/>
            </a:rPr>
            <a:t>の</a:t>
          </a:r>
          <a:r>
            <a:rPr kumimoji="1" lang="en-US" altLang="ja-JP" sz="1300" b="0" i="0" baseline="0">
              <a:solidFill>
                <a:schemeClr val="dk1"/>
              </a:solidFill>
              <a:effectLst/>
              <a:latin typeface="+mn-lt"/>
              <a:ea typeface="+mn-ea"/>
              <a:cs typeface="+mn-cs"/>
            </a:rPr>
            <a:t>78,295</a:t>
          </a:r>
          <a:r>
            <a:rPr kumimoji="1" lang="ja-JP" altLang="ja-JP" sz="1300" b="0" i="0" baseline="0">
              <a:solidFill>
                <a:schemeClr val="dk1"/>
              </a:solidFill>
              <a:effectLst/>
              <a:latin typeface="+mn-lt"/>
              <a:ea typeface="+mn-ea"/>
              <a:cs typeface="+mn-cs"/>
            </a:rPr>
            <a:t>千円が最大で、</a:t>
          </a:r>
          <a:r>
            <a:rPr kumimoji="1" lang="ja-JP" altLang="en-US" sz="1300" b="0" i="0" baseline="0">
              <a:solidFill>
                <a:schemeClr val="dk1"/>
              </a:solidFill>
              <a:effectLst/>
              <a:latin typeface="+mn-lt"/>
              <a:ea typeface="+mn-ea"/>
              <a:cs typeface="+mn-cs"/>
            </a:rPr>
            <a:t>前述したとおり公営企業会計移行に伴い繰出金支出から補助金交付へと性質が変更したことが</a:t>
          </a:r>
          <a:r>
            <a:rPr kumimoji="1" lang="ja-JP" altLang="ja-JP" sz="1300" b="0" i="0" baseline="0">
              <a:solidFill>
                <a:schemeClr val="dk1"/>
              </a:solidFill>
              <a:effectLst/>
              <a:latin typeface="+mn-lt"/>
              <a:ea typeface="+mn-ea"/>
              <a:cs typeface="+mn-cs"/>
            </a:rPr>
            <a:t>減少要因として挙げられる。</a:t>
          </a:r>
          <a:endParaRPr lang="ja-JP" altLang="ja-JP" sz="13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北海道喜茂別町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1,928
1,831
189.41
3,135,646
3,096,636
39,010
1,969,207
2,528,755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56.9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27115</xdr:rowOff>
    </xdr:from>
    <xdr:to>
      <xdr:col>24</xdr:col>
      <xdr:colOff>62865</xdr:colOff>
      <xdr:row>38</xdr:row>
      <xdr:rowOff>33230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170615"/>
          <a:ext cx="1270" cy="1377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37057</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5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33230</xdr:rowOff>
    </xdr:from>
    <xdr:to>
      <xdr:col>24</xdr:col>
      <xdr:colOff>152400</xdr:colOff>
      <xdr:row>38</xdr:row>
      <xdr:rowOff>33230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4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145242</xdr:rowOff>
    </xdr:from>
    <xdr:ext cx="534377"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4945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27115</xdr:rowOff>
    </xdr:from>
    <xdr:to>
      <xdr:col>24</xdr:col>
      <xdr:colOff>152400</xdr:colOff>
      <xdr:row>30</xdr:row>
      <xdr:rowOff>27115</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170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83522</xdr:rowOff>
    </xdr:from>
    <xdr:to>
      <xdr:col>24</xdr:col>
      <xdr:colOff>63500</xdr:colOff>
      <xdr:row>36</xdr:row>
      <xdr:rowOff>107772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3797300" y="6255722"/>
          <a:ext cx="838200" cy="24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117467</xdr:rowOff>
    </xdr:from>
    <xdr:ext cx="534377"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289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139040</xdr:rowOff>
    </xdr:from>
    <xdr:to>
      <xdr:col>24</xdr:col>
      <xdr:colOff>114300</xdr:colOff>
      <xdr:row>37</xdr:row>
      <xdr:rowOff>69190</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106629</xdr:rowOff>
    </xdr:from>
    <xdr:to>
      <xdr:col>19</xdr:col>
      <xdr:colOff>177800</xdr:colOff>
      <xdr:row>36</xdr:row>
      <xdr:rowOff>107772</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2908300" y="6278829"/>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159823</xdr:rowOff>
    </xdr:from>
    <xdr:to>
      <xdr:col>20</xdr:col>
      <xdr:colOff>38100</xdr:colOff>
      <xdr:row>37</xdr:row>
      <xdr:rowOff>89973</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3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81100</xdr:rowOff>
    </xdr:from>
    <xdr:ext cx="534377"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30111" y="6424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106629</xdr:rowOff>
    </xdr:from>
    <xdr:to>
      <xdr:col>15</xdr:col>
      <xdr:colOff>50800</xdr:colOff>
      <xdr:row>36</xdr:row>
      <xdr:rowOff>144615</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019300" y="6278829"/>
          <a:ext cx="889000" cy="37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164967</xdr:rowOff>
    </xdr:from>
    <xdr:to>
      <xdr:col>15</xdr:col>
      <xdr:colOff>101600</xdr:colOff>
      <xdr:row>37</xdr:row>
      <xdr:rowOff>95117</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37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86244</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41111" y="6429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83560</xdr:rowOff>
    </xdr:from>
    <xdr:to>
      <xdr:col>10</xdr:col>
      <xdr:colOff>114300</xdr:colOff>
      <xdr:row>36</xdr:row>
      <xdr:rowOff>144615</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1130300" y="6255760"/>
          <a:ext cx="889000" cy="61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7290</xdr:rowOff>
    </xdr:from>
    <xdr:to>
      <xdr:col>10</xdr:col>
      <xdr:colOff>165100</xdr:colOff>
      <xdr:row>37</xdr:row>
      <xdr:rowOff>108890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100017</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52111" y="6443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9461</xdr:rowOff>
    </xdr:from>
    <xdr:to>
      <xdr:col>6</xdr:col>
      <xdr:colOff>38100</xdr:colOff>
      <xdr:row>37</xdr:row>
      <xdr:rowOff>111061</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5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102188</xdr:rowOff>
    </xdr:from>
    <xdr:ext cx="534377"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63111" y="6445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32722</xdr:rowOff>
    </xdr:from>
    <xdr:to>
      <xdr:col>24</xdr:col>
      <xdr:colOff>114300</xdr:colOff>
      <xdr:row>36</xdr:row>
      <xdr:rowOff>134322</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6204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55599</xdr:rowOff>
    </xdr:from>
    <xdr:ext cx="534377"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6056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56972</xdr:rowOff>
    </xdr:from>
    <xdr:to>
      <xdr:col>20</xdr:col>
      <xdr:colOff>38100</xdr:colOff>
      <xdr:row>36</xdr:row>
      <xdr:rowOff>158572</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6229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3649</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30111" y="6004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55829</xdr:rowOff>
    </xdr:from>
    <xdr:to>
      <xdr:col>15</xdr:col>
      <xdr:colOff>101600</xdr:colOff>
      <xdr:row>36</xdr:row>
      <xdr:rowOff>157429</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6228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2506</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41111" y="6003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93815</xdr:rowOff>
    </xdr:from>
    <xdr:to>
      <xdr:col>10</xdr:col>
      <xdr:colOff>165100</xdr:colOff>
      <xdr:row>37</xdr:row>
      <xdr:rowOff>23965</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626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40492</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52111" y="6041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32760</xdr:rowOff>
    </xdr:from>
    <xdr:to>
      <xdr:col>6</xdr:col>
      <xdr:colOff>38100</xdr:colOff>
      <xdr:row>36</xdr:row>
      <xdr:rowOff>134360</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6204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150887</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63111" y="5980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16142</xdr:rowOff>
    </xdr:from>
    <xdr:to>
      <xdr:col>24</xdr:col>
      <xdr:colOff>62865</xdr:colOff>
      <xdr:row>58</xdr:row>
      <xdr:rowOff>61973</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931542"/>
          <a:ext cx="1270" cy="1074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65800</xdr:rowOff>
    </xdr:from>
    <xdr:ext cx="599010"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09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61973</xdr:rowOff>
    </xdr:from>
    <xdr:to>
      <xdr:col>24</xdr:col>
      <xdr:colOff>152400</xdr:colOff>
      <xdr:row>58</xdr:row>
      <xdr:rowOff>61973</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06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134269</xdr:rowOff>
    </xdr:from>
    <xdr:ext cx="690189"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7067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2,520,250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16142</xdr:rowOff>
    </xdr:from>
    <xdr:to>
      <xdr:col>24</xdr:col>
      <xdr:colOff>152400</xdr:colOff>
      <xdr:row>52</xdr:row>
      <xdr:rowOff>16142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931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154683</xdr:rowOff>
    </xdr:from>
    <xdr:to>
      <xdr:col>24</xdr:col>
      <xdr:colOff>63500</xdr:colOff>
      <xdr:row>57</xdr:row>
      <xdr:rowOff>156449</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3797300" y="9927333"/>
          <a:ext cx="838200" cy="1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103674</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7048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80797</xdr:rowOff>
    </xdr:from>
    <xdr:to>
      <xdr:col>24</xdr:col>
      <xdr:colOff>114300</xdr:colOff>
      <xdr:row>58</xdr:row>
      <xdr:rowOff>10947</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85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156449</xdr:rowOff>
    </xdr:from>
    <xdr:to>
      <xdr:col>19</xdr:col>
      <xdr:colOff>177800</xdr:colOff>
      <xdr:row>58</xdr:row>
      <xdr:rowOff>104</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2908300" y="9929099"/>
          <a:ext cx="889000" cy="15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95784</xdr:rowOff>
    </xdr:from>
    <xdr:to>
      <xdr:col>20</xdr:col>
      <xdr:colOff>38100</xdr:colOff>
      <xdr:row>58</xdr:row>
      <xdr:rowOff>25934</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868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42461</xdr:rowOff>
    </xdr:from>
    <xdr:ext cx="599010"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497795" y="9643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165240</xdr:rowOff>
    </xdr:from>
    <xdr:to>
      <xdr:col>15</xdr:col>
      <xdr:colOff>50800</xdr:colOff>
      <xdr:row>58</xdr:row>
      <xdr:rowOff>104</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019300" y="9937890"/>
          <a:ext cx="889000" cy="6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86508</xdr:rowOff>
    </xdr:from>
    <xdr:to>
      <xdr:col>15</xdr:col>
      <xdr:colOff>101600</xdr:colOff>
      <xdr:row>58</xdr:row>
      <xdr:rowOff>16658</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859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33185</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9634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154249</xdr:rowOff>
    </xdr:from>
    <xdr:to>
      <xdr:col>10</xdr:col>
      <xdr:colOff>114300</xdr:colOff>
      <xdr:row>57</xdr:row>
      <xdr:rowOff>165240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1130300" y="9926899"/>
          <a:ext cx="889000" cy="10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91374</xdr:rowOff>
    </xdr:from>
    <xdr:to>
      <xdr:col>10</xdr:col>
      <xdr:colOff>165100</xdr:colOff>
      <xdr:row>58</xdr:row>
      <xdr:rowOff>21524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864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38051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9639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67918</xdr:rowOff>
    </xdr:from>
    <xdr:to>
      <xdr:col>6</xdr:col>
      <xdr:colOff>38100</xdr:colOff>
      <xdr:row>57</xdr:row>
      <xdr:rowOff>169518</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84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14595</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615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103883</xdr:rowOff>
    </xdr:from>
    <xdr:to>
      <xdr:col>24</xdr:col>
      <xdr:colOff>114300</xdr:colOff>
      <xdr:row>58</xdr:row>
      <xdr:rowOff>34033</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876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59224</xdr:rowOff>
    </xdr:from>
    <xdr:ext cx="599010"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8318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342,229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105649</xdr:rowOff>
    </xdr:from>
    <xdr:to>
      <xdr:col>20</xdr:col>
      <xdr:colOff>38100</xdr:colOff>
      <xdr:row>58</xdr:row>
      <xdr:rowOff>35799</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878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26926</xdr:rowOff>
    </xdr:from>
    <xdr:ext cx="59901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497795" y="9971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120754</xdr:rowOff>
    </xdr:from>
    <xdr:to>
      <xdr:col>15</xdr:col>
      <xdr:colOff>101600</xdr:colOff>
      <xdr:row>58</xdr:row>
      <xdr:rowOff>50904</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893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42031</xdr:rowOff>
    </xdr:from>
    <xdr:ext cx="59901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08795" y="9986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114440</xdr:rowOff>
    </xdr:from>
    <xdr:to>
      <xdr:col>10</xdr:col>
      <xdr:colOff>165100</xdr:colOff>
      <xdr:row>58</xdr:row>
      <xdr:rowOff>44590</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887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35717</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19795" y="9979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103449</xdr:rowOff>
    </xdr:from>
    <xdr:to>
      <xdr:col>6</xdr:col>
      <xdr:colOff>38100</xdr:colOff>
      <xdr:row>58</xdr:row>
      <xdr:rowOff>33599</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876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24726</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9968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116383</xdr:rowOff>
    </xdr:from>
    <xdr:to>
      <xdr:col>24</xdr:col>
      <xdr:colOff>62865</xdr:colOff>
      <xdr:row>78</xdr:row>
      <xdr:rowOff>96796</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1946433"/>
          <a:ext cx="1270" cy="1523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100623</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47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96796</xdr:rowOff>
    </xdr:from>
    <xdr:to>
      <xdr:col>24</xdr:col>
      <xdr:colOff>152400</xdr:colOff>
      <xdr:row>78</xdr:row>
      <xdr:rowOff>96796</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4698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63060</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721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619,640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116383</xdr:rowOff>
    </xdr:from>
    <xdr:to>
      <xdr:col>24</xdr:col>
      <xdr:colOff>152400</xdr:colOff>
      <xdr:row>69</xdr:row>
      <xdr:rowOff>116383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1946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31872</xdr:rowOff>
    </xdr:from>
    <xdr:to>
      <xdr:col>24</xdr:col>
      <xdr:colOff>63500</xdr:colOff>
      <xdr:row>76</xdr:row>
      <xdr:rowOff>79808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3062072"/>
          <a:ext cx="838200" cy="47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149724</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28370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285,880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126847</xdr:rowOff>
    </xdr:from>
    <xdr:to>
      <xdr:col>24</xdr:col>
      <xdr:colOff>114300</xdr:colOff>
      <xdr:row>76</xdr:row>
      <xdr:rowOff>56998</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298559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55918</xdr:rowOff>
    </xdr:from>
    <xdr:to>
      <xdr:col>19</xdr:col>
      <xdr:colOff>177800</xdr:colOff>
      <xdr:row>76</xdr:row>
      <xdr:rowOff>79808</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2908300" y="13086118"/>
          <a:ext cx="889000" cy="23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169021</xdr:rowOff>
    </xdr:from>
    <xdr:to>
      <xdr:col>20</xdr:col>
      <xdr:colOff>38100</xdr:colOff>
      <xdr:row>76</xdr:row>
      <xdr:rowOff>99171</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02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115698</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2802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55918</xdr:rowOff>
    </xdr:from>
    <xdr:to>
      <xdr:col>15</xdr:col>
      <xdr:colOff>50800</xdr:colOff>
      <xdr:row>76</xdr:row>
      <xdr:rowOff>72870</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019300" y="13086118"/>
          <a:ext cx="889000" cy="16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65968</xdr:rowOff>
    </xdr:from>
    <xdr:to>
      <xdr:col>15</xdr:col>
      <xdr:colOff>101600</xdr:colOff>
      <xdr:row>76</xdr:row>
      <xdr:rowOff>167568</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09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158695</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3188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72870</xdr:rowOff>
    </xdr:from>
    <xdr:to>
      <xdr:col>10</xdr:col>
      <xdr:colOff>114300</xdr:colOff>
      <xdr:row>77</xdr:row>
      <xdr:rowOff>1671</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3103070"/>
          <a:ext cx="889000" cy="100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48876</xdr:rowOff>
    </xdr:from>
    <xdr:to>
      <xdr:col>10</xdr:col>
      <xdr:colOff>165100</xdr:colOff>
      <xdr:row>76</xdr:row>
      <xdr:rowOff>150476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07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141603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317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120019</xdr:rowOff>
    </xdr:from>
    <xdr:to>
      <xdr:col>6</xdr:col>
      <xdr:colOff>38100</xdr:colOff>
      <xdr:row>77</xdr:row>
      <xdr:rowOff>50169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15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66696</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292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152522</xdr:rowOff>
    </xdr:from>
    <xdr:to>
      <xdr:col>24</xdr:col>
      <xdr:colOff>114300</xdr:colOff>
      <xdr:row>76</xdr:row>
      <xdr:rowOff>82672</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301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130949</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2989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29008</xdr:rowOff>
    </xdr:from>
    <xdr:to>
      <xdr:col>20</xdr:col>
      <xdr:colOff>38100</xdr:colOff>
      <xdr:row>76</xdr:row>
      <xdr:rowOff>130608</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3059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121735</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3151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5118</xdr:rowOff>
    </xdr:from>
    <xdr:to>
      <xdr:col>15</xdr:col>
      <xdr:colOff>101600</xdr:colOff>
      <xdr:row>76</xdr:row>
      <xdr:rowOff>106718</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035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123245</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2810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22070</xdr:rowOff>
    </xdr:from>
    <xdr:to>
      <xdr:col>10</xdr:col>
      <xdr:colOff>165100</xdr:colOff>
      <xdr:row>76</xdr:row>
      <xdr:rowOff>123670</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052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140198</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2827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122321</xdr:rowOff>
    </xdr:from>
    <xdr:to>
      <xdr:col>6</xdr:col>
      <xdr:colOff>38100</xdr:colOff>
      <xdr:row>77</xdr:row>
      <xdr:rowOff>52471</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152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43598</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3245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140266</xdr:rowOff>
    </xdr:from>
    <xdr:to>
      <xdr:col>24</xdr:col>
      <xdr:colOff>62865</xdr:colOff>
      <xdr:row>98</xdr:row>
      <xdr:rowOff>142207</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399316"/>
          <a:ext cx="1270" cy="1544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146034</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8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142207</xdr:rowOff>
    </xdr:from>
    <xdr:to>
      <xdr:col>24</xdr:col>
      <xdr:colOff>152400</xdr:colOff>
      <xdr:row>98</xdr:row>
      <xdr:rowOff>142207</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44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86943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174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849,703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140266</xdr:rowOff>
    </xdr:from>
    <xdr:to>
      <xdr:col>24</xdr:col>
      <xdr:colOff>152400</xdr:colOff>
      <xdr:row>89</xdr:row>
      <xdr:rowOff>140266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399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63233</xdr:rowOff>
    </xdr:from>
    <xdr:to>
      <xdr:col>24</xdr:col>
      <xdr:colOff>63500</xdr:colOff>
      <xdr:row>97</xdr:row>
      <xdr:rowOff>86528</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693883"/>
          <a:ext cx="838200" cy="23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33751</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644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55324</xdr:rowOff>
    </xdr:from>
    <xdr:to>
      <xdr:col>24</xdr:col>
      <xdr:colOff>114300</xdr:colOff>
      <xdr:row>97</xdr:row>
      <xdr:rowOff>156924</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8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86528</xdr:rowOff>
    </xdr:from>
    <xdr:to>
      <xdr:col>19</xdr:col>
      <xdr:colOff>177800</xdr:colOff>
      <xdr:row>97</xdr:row>
      <xdr:rowOff>105291</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717178"/>
          <a:ext cx="889000" cy="18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54373</xdr:rowOff>
    </xdr:from>
    <xdr:to>
      <xdr:col>20</xdr:col>
      <xdr:colOff>38100</xdr:colOff>
      <xdr:row>97</xdr:row>
      <xdr:rowOff>155973</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8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147100</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777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104989</xdr:rowOff>
    </xdr:from>
    <xdr:to>
      <xdr:col>15</xdr:col>
      <xdr:colOff>50800</xdr:colOff>
      <xdr:row>97</xdr:row>
      <xdr:rowOff>105291</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735639"/>
          <a:ext cx="889000" cy="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78777</xdr:rowOff>
    </xdr:from>
    <xdr:to>
      <xdr:col>15</xdr:col>
      <xdr:colOff>101600</xdr:colOff>
      <xdr:row>98</xdr:row>
      <xdr:rowOff>8927</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70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54</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802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104989</xdr:rowOff>
    </xdr:from>
    <xdr:to>
      <xdr:col>10</xdr:col>
      <xdr:colOff>114300</xdr:colOff>
      <xdr:row>97</xdr:row>
      <xdr:rowOff>156439</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735639"/>
          <a:ext cx="889000" cy="5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86278</xdr:rowOff>
    </xdr:from>
    <xdr:to>
      <xdr:col>10</xdr:col>
      <xdr:colOff>165100</xdr:colOff>
      <xdr:row>98</xdr:row>
      <xdr:rowOff>16428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1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7555</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8096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94886</xdr:rowOff>
    </xdr:from>
    <xdr:to>
      <xdr:col>6</xdr:col>
      <xdr:colOff>38100</xdr:colOff>
      <xdr:row>98</xdr:row>
      <xdr:rowOff>25036</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25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41563</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500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12433</xdr:rowOff>
    </xdr:from>
    <xdr:to>
      <xdr:col>24</xdr:col>
      <xdr:colOff>114300</xdr:colOff>
      <xdr:row>97</xdr:row>
      <xdr:rowOff>114033</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643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35310</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4945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35728</xdr:rowOff>
    </xdr:from>
    <xdr:to>
      <xdr:col>20</xdr:col>
      <xdr:colOff>38100</xdr:colOff>
      <xdr:row>97</xdr:row>
      <xdr:rowOff>137328</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666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153855</xdr:rowOff>
    </xdr:from>
    <xdr:ext cx="59901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497795" y="164416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54491</xdr:rowOff>
    </xdr:from>
    <xdr:to>
      <xdr:col>15</xdr:col>
      <xdr:colOff>101600</xdr:colOff>
      <xdr:row>97</xdr:row>
      <xdr:rowOff>156091</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685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1168</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08795" y="16460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54189</xdr:rowOff>
    </xdr:from>
    <xdr:to>
      <xdr:col>10</xdr:col>
      <xdr:colOff>165100</xdr:colOff>
      <xdr:row>97</xdr:row>
      <xdr:rowOff>155789</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68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866</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19795" y="164600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105639</xdr:rowOff>
    </xdr:from>
    <xdr:to>
      <xdr:col>6</xdr:col>
      <xdr:colOff>38100</xdr:colOff>
      <xdr:row>98</xdr:row>
      <xdr:rowOff>35789</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736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26916</xdr:rowOff>
    </xdr:from>
    <xdr:ext cx="599010"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30795" y="16829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120904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092954"/>
          <a:ext cx="1270" cy="1638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67581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486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12,898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120904</xdr:rowOff>
    </xdr:from>
    <xdr:to>
      <xdr:col>55</xdr:col>
      <xdr:colOff>88900</xdr:colOff>
      <xdr:row>29</xdr:row>
      <xdr:rowOff>120904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092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36449</xdr:rowOff>
    </xdr:from>
    <xdr:to>
      <xdr:col>55</xdr:col>
      <xdr:colOff>0</xdr:colOff>
      <xdr:row>37</xdr:row>
      <xdr:rowOff>41148</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9639300" y="6380099"/>
          <a:ext cx="838200" cy="4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46880</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56198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68453</xdr:rowOff>
    </xdr:from>
    <xdr:to>
      <xdr:col>55</xdr:col>
      <xdr:colOff>50800</xdr:colOff>
      <xdr:row>38</xdr:row>
      <xdr:rowOff>170053</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8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41148</xdr:rowOff>
    </xdr:from>
    <xdr:to>
      <xdr:col>50</xdr:col>
      <xdr:colOff>114300</xdr:colOff>
      <xdr:row>37</xdr:row>
      <xdr:rowOff>45212</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8750300" y="6384798"/>
          <a:ext cx="889000" cy="4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80391</xdr:rowOff>
    </xdr:from>
    <xdr:to>
      <xdr:col>50</xdr:col>
      <xdr:colOff>165100</xdr:colOff>
      <xdr:row>39</xdr:row>
      <xdr:rowOff>10541</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9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1668</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6882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45212</xdr:rowOff>
    </xdr:from>
    <xdr:to>
      <xdr:col>45</xdr:col>
      <xdr:colOff>177800</xdr:colOff>
      <xdr:row>37</xdr:row>
      <xdr:rowOff>60071</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7861300" y="6388862"/>
          <a:ext cx="889000" cy="14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82677</xdr:rowOff>
    </xdr:from>
    <xdr:to>
      <xdr:col>46</xdr:col>
      <xdr:colOff>38100</xdr:colOff>
      <xdr:row>39</xdr:row>
      <xdr:rowOff>12827</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597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3954</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61017" y="66905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60071</xdr:rowOff>
    </xdr:from>
    <xdr:to>
      <xdr:col>41</xdr:col>
      <xdr:colOff>50800</xdr:colOff>
      <xdr:row>37</xdr:row>
      <xdr:rowOff>69469</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6972300" y="6403721"/>
          <a:ext cx="889000" cy="9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75438</xdr:rowOff>
    </xdr:from>
    <xdr:to>
      <xdr:col>41</xdr:col>
      <xdr:colOff>101600</xdr:colOff>
      <xdr:row>39</xdr:row>
      <xdr:rowOff>5588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9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168165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6832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72263</xdr:rowOff>
    </xdr:from>
    <xdr:to>
      <xdr:col>36</xdr:col>
      <xdr:colOff>165100</xdr:colOff>
      <xdr:row>39</xdr:row>
      <xdr:rowOff>2413</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8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164990</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3017" y="66800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157099</xdr:rowOff>
    </xdr:from>
    <xdr:to>
      <xdr:col>55</xdr:col>
      <xdr:colOff>50800</xdr:colOff>
      <xdr:row>37</xdr:row>
      <xdr:rowOff>87249</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329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8526</xdr:rowOff>
    </xdr:from>
    <xdr:ext cx="469744"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180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161798</xdr:rowOff>
    </xdr:from>
    <xdr:to>
      <xdr:col>50</xdr:col>
      <xdr:colOff>165100</xdr:colOff>
      <xdr:row>37</xdr:row>
      <xdr:rowOff>91948</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333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108475</xdr:rowOff>
    </xdr:from>
    <xdr:ext cx="469744"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04428" y="6109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165862</xdr:rowOff>
    </xdr:from>
    <xdr:to>
      <xdr:col>46</xdr:col>
      <xdr:colOff>38100</xdr:colOff>
      <xdr:row>37</xdr:row>
      <xdr:rowOff>96012</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338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112539</xdr:rowOff>
    </xdr:from>
    <xdr:ext cx="469744"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15428" y="6113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9271</xdr:rowOff>
    </xdr:from>
    <xdr:to>
      <xdr:col>41</xdr:col>
      <xdr:colOff>101600</xdr:colOff>
      <xdr:row>37</xdr:row>
      <xdr:rowOff>110871</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352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127398</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626428" y="6128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18669</xdr:rowOff>
    </xdr:from>
    <xdr:to>
      <xdr:col>36</xdr:col>
      <xdr:colOff>165100</xdr:colOff>
      <xdr:row>37</xdr:row>
      <xdr:rowOff>120269</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362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136796</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737428" y="6137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104083</xdr:rowOff>
    </xdr:from>
    <xdr:to>
      <xdr:col>54</xdr:col>
      <xdr:colOff>189865</xdr:colOff>
      <xdr:row>59</xdr:row>
      <xdr:rowOff>12364</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848033"/>
          <a:ext cx="1270" cy="1279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16191</xdr:rowOff>
    </xdr:from>
    <xdr:ext cx="534377"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31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12364</xdr:rowOff>
    </xdr:from>
    <xdr:to>
      <xdr:col>55</xdr:col>
      <xdr:colOff>88900</xdr:colOff>
      <xdr:row>59</xdr:row>
      <xdr:rowOff>12364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27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50760</xdr:rowOff>
    </xdr:from>
    <xdr:ext cx="690189"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6232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1,033,045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104083</xdr:rowOff>
    </xdr:from>
    <xdr:to>
      <xdr:col>55</xdr:col>
      <xdr:colOff>88900</xdr:colOff>
      <xdr:row>51</xdr:row>
      <xdr:rowOff>104083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8480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87563</xdr:rowOff>
    </xdr:from>
    <xdr:to>
      <xdr:col>55</xdr:col>
      <xdr:colOff>0</xdr:colOff>
      <xdr:row>58</xdr:row>
      <xdr:rowOff>144532</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9639300" y="10031663"/>
          <a:ext cx="838200" cy="56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143639</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7448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120762</xdr:rowOff>
    </xdr:from>
    <xdr:to>
      <xdr:col>55</xdr:col>
      <xdr:colOff>50800</xdr:colOff>
      <xdr:row>58</xdr:row>
      <xdr:rowOff>50912</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9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87563</xdr:rowOff>
    </xdr:from>
    <xdr:to>
      <xdr:col>50</xdr:col>
      <xdr:colOff>114300</xdr:colOff>
      <xdr:row>58</xdr:row>
      <xdr:rowOff>120961</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8750300" y="10031663"/>
          <a:ext cx="889000" cy="33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104604</xdr:rowOff>
    </xdr:from>
    <xdr:to>
      <xdr:col>50</xdr:col>
      <xdr:colOff>165100</xdr:colOff>
      <xdr:row>58</xdr:row>
      <xdr:rowOff>34754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7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51281</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652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120961</xdr:rowOff>
    </xdr:from>
    <xdr:to>
      <xdr:col>45</xdr:col>
      <xdr:colOff>177800</xdr:colOff>
      <xdr:row>58</xdr:row>
      <xdr:rowOff>151805</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10065061"/>
          <a:ext cx="889000" cy="30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94931</xdr:rowOff>
    </xdr:from>
    <xdr:to>
      <xdr:col>46</xdr:col>
      <xdr:colOff>38100</xdr:colOff>
      <xdr:row>58</xdr:row>
      <xdr:rowOff>25081</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86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41608</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642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151805</xdr:rowOff>
    </xdr:from>
    <xdr:to>
      <xdr:col>41</xdr:col>
      <xdr:colOff>50800</xdr:colOff>
      <xdr:row>58</xdr:row>
      <xdr:rowOff>152633</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6972300" y="10095905"/>
          <a:ext cx="889000" cy="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121736</xdr:rowOff>
    </xdr:from>
    <xdr:to>
      <xdr:col>41</xdr:col>
      <xdr:colOff>101600</xdr:colOff>
      <xdr:row>58</xdr:row>
      <xdr:rowOff>51886</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4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68413</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669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133362</xdr:rowOff>
    </xdr:from>
    <xdr:to>
      <xdr:col>36</xdr:col>
      <xdr:colOff>165100</xdr:colOff>
      <xdr:row>58</xdr:row>
      <xdr:rowOff>63512</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90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80039</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681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93732</xdr:rowOff>
    </xdr:from>
    <xdr:to>
      <xdr:col>55</xdr:col>
      <xdr:colOff>50800</xdr:colOff>
      <xdr:row>59</xdr:row>
      <xdr:rowOff>23882</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10037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8659</xdr:rowOff>
    </xdr:from>
    <xdr:ext cx="534377"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952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36763</xdr:rowOff>
    </xdr:from>
    <xdr:to>
      <xdr:col>50</xdr:col>
      <xdr:colOff>165100</xdr:colOff>
      <xdr:row>58</xdr:row>
      <xdr:rowOff>138363</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980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129490</xdr:rowOff>
    </xdr:from>
    <xdr:ext cx="59901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39795" y="10073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70161</xdr:rowOff>
    </xdr:from>
    <xdr:to>
      <xdr:col>46</xdr:col>
      <xdr:colOff>38100</xdr:colOff>
      <xdr:row>59</xdr:row>
      <xdr:rowOff>311</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10014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162888</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83111" y="10106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101005</xdr:rowOff>
    </xdr:from>
    <xdr:to>
      <xdr:col>41</xdr:col>
      <xdr:colOff>101600</xdr:colOff>
      <xdr:row>59</xdr:row>
      <xdr:rowOff>31155</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10045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22282</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94111" y="10137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101833</xdr:rowOff>
    </xdr:from>
    <xdr:to>
      <xdr:col>36</xdr:col>
      <xdr:colOff>165100</xdr:colOff>
      <xdr:row>59</xdr:row>
      <xdr:rowOff>31983</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1004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23110</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705111" y="10138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137742</xdr:rowOff>
    </xdr:from>
    <xdr:to>
      <xdr:col>54</xdr:col>
      <xdr:colOff>189865</xdr:colOff>
      <xdr:row>79</xdr:row>
      <xdr:rowOff>41219</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139242"/>
          <a:ext cx="1270" cy="1446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45046</xdr:rowOff>
    </xdr:from>
    <xdr:ext cx="378565"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895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41219</xdr:rowOff>
    </xdr:from>
    <xdr:to>
      <xdr:col>55</xdr:col>
      <xdr:colOff>88900</xdr:colOff>
      <xdr:row>79</xdr:row>
      <xdr:rowOff>41219</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85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84419</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914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380,514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137742</xdr:rowOff>
    </xdr:from>
    <xdr:to>
      <xdr:col>55</xdr:col>
      <xdr:colOff>88900</xdr:colOff>
      <xdr:row>70</xdr:row>
      <xdr:rowOff>137742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1392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13089</xdr:rowOff>
    </xdr:from>
    <xdr:to>
      <xdr:col>55</xdr:col>
      <xdr:colOff>0</xdr:colOff>
      <xdr:row>78</xdr:row>
      <xdr:rowOff>34182</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9639300" y="13386189"/>
          <a:ext cx="838200" cy="21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111343</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1415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88466</xdr:rowOff>
    </xdr:from>
    <xdr:to>
      <xdr:col>55</xdr:col>
      <xdr:colOff>50800</xdr:colOff>
      <xdr:row>78</xdr:row>
      <xdr:rowOff>18616</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29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159134</xdr:rowOff>
    </xdr:from>
    <xdr:to>
      <xdr:col>50</xdr:col>
      <xdr:colOff>114300</xdr:colOff>
      <xdr:row>78</xdr:row>
      <xdr:rowOff>34182</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3360784"/>
          <a:ext cx="889000" cy="46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70935</xdr:rowOff>
    </xdr:from>
    <xdr:to>
      <xdr:col>50</xdr:col>
      <xdr:colOff>165100</xdr:colOff>
      <xdr:row>78</xdr:row>
      <xdr:rowOff>1085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7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17612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047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159134</xdr:rowOff>
    </xdr:from>
    <xdr:to>
      <xdr:col>45</xdr:col>
      <xdr:colOff>177800</xdr:colOff>
      <xdr:row>78</xdr:row>
      <xdr:rowOff>22650</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3360784"/>
          <a:ext cx="889000" cy="34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60981</xdr:rowOff>
    </xdr:from>
    <xdr:to>
      <xdr:col>46</xdr:col>
      <xdr:colOff>38100</xdr:colOff>
      <xdr:row>77</xdr:row>
      <xdr:rowOff>162581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6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7658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037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148365</xdr:rowOff>
    </xdr:from>
    <xdr:to>
      <xdr:col>41</xdr:col>
      <xdr:colOff>50800</xdr:colOff>
      <xdr:row>78</xdr:row>
      <xdr:rowOff>22650</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3350015"/>
          <a:ext cx="889000" cy="45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92580</xdr:rowOff>
    </xdr:from>
    <xdr:to>
      <xdr:col>41</xdr:col>
      <xdr:colOff>101600</xdr:colOff>
      <xdr:row>78</xdr:row>
      <xdr:rowOff>22730</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94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39257</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069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80018</xdr:rowOff>
    </xdr:from>
    <xdr:to>
      <xdr:col>36</xdr:col>
      <xdr:colOff>165100</xdr:colOff>
      <xdr:row>78</xdr:row>
      <xdr:rowOff>10168</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28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26695</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056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133739</xdr:rowOff>
    </xdr:from>
    <xdr:to>
      <xdr:col>55</xdr:col>
      <xdr:colOff>50800</xdr:colOff>
      <xdr:row>78</xdr:row>
      <xdr:rowOff>63889</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335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112166</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313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154832</xdr:rowOff>
    </xdr:from>
    <xdr:to>
      <xdr:col>50</xdr:col>
      <xdr:colOff>165100</xdr:colOff>
      <xdr:row>78</xdr:row>
      <xdr:rowOff>84982</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35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76109</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3449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108334</xdr:rowOff>
    </xdr:from>
    <xdr:to>
      <xdr:col>46</xdr:col>
      <xdr:colOff>38100</xdr:colOff>
      <xdr:row>78</xdr:row>
      <xdr:rowOff>38484</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309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29611</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3402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143300</xdr:rowOff>
    </xdr:from>
    <xdr:to>
      <xdr:col>41</xdr:col>
      <xdr:colOff>101600</xdr:colOff>
      <xdr:row>78</xdr:row>
      <xdr:rowOff>73450</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34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64577</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3437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97565</xdr:rowOff>
    </xdr:from>
    <xdr:to>
      <xdr:col>36</xdr:col>
      <xdr:colOff>165100</xdr:colOff>
      <xdr:row>78</xdr:row>
      <xdr:rowOff>27715</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299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18842</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3391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29763</xdr:rowOff>
    </xdr:from>
    <xdr:to>
      <xdr:col>54</xdr:col>
      <xdr:colOff>189865</xdr:colOff>
      <xdr:row>99</xdr:row>
      <xdr:rowOff>27891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60263"/>
          <a:ext cx="1270" cy="1541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31718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7005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27891</xdr:rowOff>
    </xdr:from>
    <xdr:to>
      <xdr:col>55</xdr:col>
      <xdr:colOff>88900</xdr:colOff>
      <xdr:row>99</xdr:row>
      <xdr:rowOff>27891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7001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147890</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35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987,328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29763</xdr:rowOff>
    </xdr:from>
    <xdr:to>
      <xdr:col>55</xdr:col>
      <xdr:colOff>88900</xdr:colOff>
      <xdr:row>90</xdr:row>
      <xdr:rowOff>29763</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60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169672</xdr:rowOff>
    </xdr:from>
    <xdr:to>
      <xdr:col>55</xdr:col>
      <xdr:colOff>0</xdr:colOff>
      <xdr:row>97</xdr:row>
      <xdr:rowOff>15232</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628872"/>
          <a:ext cx="838200" cy="17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67077</xdr:rowOff>
    </xdr:from>
    <xdr:ext cx="599010"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697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88650</xdr:rowOff>
    </xdr:from>
    <xdr:to>
      <xdr:col>55</xdr:col>
      <xdr:colOff>50800</xdr:colOff>
      <xdr:row>98</xdr:row>
      <xdr:rowOff>18800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71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15232</xdr:rowOff>
    </xdr:from>
    <xdr:to>
      <xdr:col>50</xdr:col>
      <xdr:colOff>114300</xdr:colOff>
      <xdr:row>97</xdr:row>
      <xdr:rowOff>52721</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645882"/>
          <a:ext cx="889000" cy="37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104459</xdr:rowOff>
    </xdr:from>
    <xdr:to>
      <xdr:col>50</xdr:col>
      <xdr:colOff>165100</xdr:colOff>
      <xdr:row>98</xdr:row>
      <xdr:rowOff>34609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73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25736</xdr:rowOff>
    </xdr:from>
    <xdr:ext cx="599010"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39795" y="16827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52721</xdr:rowOff>
    </xdr:from>
    <xdr:to>
      <xdr:col>45</xdr:col>
      <xdr:colOff>177800</xdr:colOff>
      <xdr:row>97</xdr:row>
      <xdr:rowOff>100068</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683371"/>
          <a:ext cx="889000" cy="47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115833</xdr:rowOff>
    </xdr:from>
    <xdr:to>
      <xdr:col>46</xdr:col>
      <xdr:colOff>38100</xdr:colOff>
      <xdr:row>98</xdr:row>
      <xdr:rowOff>45983</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74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37110</xdr:rowOff>
    </xdr:from>
    <xdr:ext cx="59901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50795" y="16839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71517</xdr:rowOff>
    </xdr:from>
    <xdr:to>
      <xdr:col>41</xdr:col>
      <xdr:colOff>50800</xdr:colOff>
      <xdr:row>97</xdr:row>
      <xdr:rowOff>100068</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972300" y="16702167"/>
          <a:ext cx="889000" cy="28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129211</xdr:rowOff>
    </xdr:from>
    <xdr:to>
      <xdr:col>41</xdr:col>
      <xdr:colOff>101600</xdr:colOff>
      <xdr:row>98</xdr:row>
      <xdr:rowOff>59361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75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50488</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61795" y="16852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138088</xdr:rowOff>
    </xdr:from>
    <xdr:to>
      <xdr:col>36</xdr:col>
      <xdr:colOff>165100</xdr:colOff>
      <xdr:row>98</xdr:row>
      <xdr:rowOff>68238</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76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59365</xdr:rowOff>
    </xdr:from>
    <xdr:ext cx="59901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672795" y="16861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118872</xdr:rowOff>
    </xdr:from>
    <xdr:to>
      <xdr:col>55</xdr:col>
      <xdr:colOff>50800</xdr:colOff>
      <xdr:row>97</xdr:row>
      <xdr:rowOff>49022</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578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141749</xdr:rowOff>
    </xdr:from>
    <xdr:ext cx="599010"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429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135882</xdr:rowOff>
    </xdr:from>
    <xdr:to>
      <xdr:col>50</xdr:col>
      <xdr:colOff>165100</xdr:colOff>
      <xdr:row>97</xdr:row>
      <xdr:rowOff>66032</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595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82559</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39795" y="16370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1921</xdr:rowOff>
    </xdr:from>
    <xdr:to>
      <xdr:col>46</xdr:col>
      <xdr:colOff>38100</xdr:colOff>
      <xdr:row>97</xdr:row>
      <xdr:rowOff>103521</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632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120048</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50795" y="164077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49268</xdr:rowOff>
    </xdr:from>
    <xdr:to>
      <xdr:col>41</xdr:col>
      <xdr:colOff>101600</xdr:colOff>
      <xdr:row>97</xdr:row>
      <xdr:rowOff>150868</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679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167395</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61795" y="16455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20717</xdr:rowOff>
    </xdr:from>
    <xdr:to>
      <xdr:col>36</xdr:col>
      <xdr:colOff>165100</xdr:colOff>
      <xdr:row>97</xdr:row>
      <xdr:rowOff>122317</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651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138844</xdr:rowOff>
    </xdr:from>
    <xdr:ext cx="599010"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672795" y="164265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54318</xdr:rowOff>
    </xdr:from>
    <xdr:to>
      <xdr:col>85</xdr:col>
      <xdr:colOff>126364</xdr:colOff>
      <xdr:row>39</xdr:row>
      <xdr:rowOff>4586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197818"/>
          <a:ext cx="1269" cy="1493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8413</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69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4586</xdr:rowOff>
    </xdr:from>
    <xdr:to>
      <xdr:col>86</xdr:col>
      <xdr:colOff>25400</xdr:colOff>
      <xdr:row>39</xdr:row>
      <xdr:rowOff>4586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691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995</xdr:rowOff>
    </xdr:from>
    <xdr:ext cx="599010"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4973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402,410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54318</xdr:rowOff>
    </xdr:from>
    <xdr:to>
      <xdr:col>86</xdr:col>
      <xdr:colOff>25400</xdr:colOff>
      <xdr:row>30</xdr:row>
      <xdr:rowOff>54318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197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79609</xdr:rowOff>
    </xdr:from>
    <xdr:to>
      <xdr:col>85</xdr:col>
      <xdr:colOff>127000</xdr:colOff>
      <xdr:row>37</xdr:row>
      <xdr:rowOff>82078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5481300" y="6423259"/>
          <a:ext cx="838200" cy="2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64710</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4083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86283</xdr:rowOff>
    </xdr:from>
    <xdr:to>
      <xdr:col>85</xdr:col>
      <xdr:colOff>177800</xdr:colOff>
      <xdr:row>38</xdr:row>
      <xdr:rowOff>16433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429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82078</xdr:rowOff>
    </xdr:from>
    <xdr:to>
      <xdr:col>81</xdr:col>
      <xdr:colOff>50800</xdr:colOff>
      <xdr:row>37</xdr:row>
      <xdr:rowOff>86665</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4592300" y="6425728"/>
          <a:ext cx="889000" cy="4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111040</xdr:rowOff>
    </xdr:from>
    <xdr:to>
      <xdr:col>81</xdr:col>
      <xdr:colOff>101600</xdr:colOff>
      <xdr:row>38</xdr:row>
      <xdr:rowOff>41190</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45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32317</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547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96788</xdr:rowOff>
    </xdr:from>
    <xdr:to>
      <xdr:col>76</xdr:col>
      <xdr:colOff>114300</xdr:colOff>
      <xdr:row>37</xdr:row>
      <xdr:rowOff>86665</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3703300" y="6268988"/>
          <a:ext cx="889000" cy="161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116644</xdr:rowOff>
    </xdr:from>
    <xdr:to>
      <xdr:col>76</xdr:col>
      <xdr:colOff>165100</xdr:colOff>
      <xdr:row>38</xdr:row>
      <xdr:rowOff>46794</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46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37921</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553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96788</xdr:rowOff>
    </xdr:from>
    <xdr:to>
      <xdr:col>71</xdr:col>
      <xdr:colOff>177800</xdr:colOff>
      <xdr:row>37</xdr:row>
      <xdr:rowOff>104656</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2814300" y="6268988"/>
          <a:ext cx="889000" cy="179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119609</xdr:rowOff>
    </xdr:from>
    <xdr:to>
      <xdr:col>72</xdr:col>
      <xdr:colOff>38100</xdr:colOff>
      <xdr:row>38</xdr:row>
      <xdr:rowOff>49758</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4632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40886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555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69991</xdr:rowOff>
    </xdr:from>
    <xdr:to>
      <xdr:col>67</xdr:col>
      <xdr:colOff>101600</xdr:colOff>
      <xdr:row>38</xdr:row>
      <xdr:rowOff>141</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413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162718</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506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28809</xdr:rowOff>
    </xdr:from>
    <xdr:to>
      <xdr:col>85</xdr:col>
      <xdr:colOff>177800</xdr:colOff>
      <xdr:row>37</xdr:row>
      <xdr:rowOff>130409</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372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51686</xdr:rowOff>
    </xdr:from>
    <xdr:ext cx="534377"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223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31278</xdr:rowOff>
    </xdr:from>
    <xdr:to>
      <xdr:col>81</xdr:col>
      <xdr:colOff>101600</xdr:colOff>
      <xdr:row>37</xdr:row>
      <xdr:rowOff>132878</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374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149405</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6150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35865</xdr:rowOff>
    </xdr:from>
    <xdr:to>
      <xdr:col>76</xdr:col>
      <xdr:colOff>165100</xdr:colOff>
      <xdr:row>37</xdr:row>
      <xdr:rowOff>137465</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379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153992</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6154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45988</xdr:rowOff>
    </xdr:from>
    <xdr:to>
      <xdr:col>72</xdr:col>
      <xdr:colOff>38100</xdr:colOff>
      <xdr:row>36</xdr:row>
      <xdr:rowOff>147588</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218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34</xdr:row>
      <xdr:rowOff>164115</xdr:rowOff>
    </xdr:from>
    <xdr:ext cx="599010"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03795" y="5993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53856</xdr:rowOff>
    </xdr:from>
    <xdr:to>
      <xdr:col>67</xdr:col>
      <xdr:colOff>101600</xdr:colOff>
      <xdr:row>37</xdr:row>
      <xdr:rowOff>155456</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397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533</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7111" y="6172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49</xdr:row>
      <xdr:rowOff>38299</xdr:rowOff>
    </xdr:from>
    <xdr:ext cx="685572"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760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31376</xdr:rowOff>
    </xdr:from>
    <xdr:to>
      <xdr:col>85</xdr:col>
      <xdr:colOff>126364</xdr:colOff>
      <xdr:row>59</xdr:row>
      <xdr:rowOff>667</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6317595" y="8775326"/>
          <a:ext cx="1269" cy="1340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4494</xdr:rowOff>
    </xdr:from>
    <xdr:ext cx="534377" cy="259045"/>
    <xdr:sp macro="" textlink="">
      <xdr:nvSpPr>
        <xdr:cNvPr id="574" name="教育費最小値テキスト">
          <a:extLst>
            <a:ext uri="{FF2B5EF4-FFF2-40B4-BE49-F238E27FC236}">
              <a16:creationId xmlns:a16="http://schemas.microsoft.com/office/drawing/2014/main" id="{00000000-0008-0000-0700-00003E020000}"/>
            </a:ext>
          </a:extLst>
        </xdr:cNvPr>
        <xdr:cNvSpPr txBox="1"/>
      </xdr:nvSpPr>
      <xdr:spPr>
        <a:xfrm>
          <a:off x="16370300" y="1012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667</xdr:rowOff>
    </xdr:from>
    <xdr:to>
      <xdr:col>86</xdr:col>
      <xdr:colOff>25400</xdr:colOff>
      <xdr:row>59</xdr:row>
      <xdr:rowOff>667</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10116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149503</xdr:rowOff>
    </xdr:from>
    <xdr:ext cx="599010" cy="259045"/>
    <xdr:sp macro="" textlink="">
      <xdr:nvSpPr>
        <xdr:cNvPr id="576" name="教育費最大値テキスト">
          <a:extLst>
            <a:ext uri="{FF2B5EF4-FFF2-40B4-BE49-F238E27FC236}">
              <a16:creationId xmlns:a16="http://schemas.microsoft.com/office/drawing/2014/main" id="{00000000-0008-0000-0700-000040020000}"/>
            </a:ext>
          </a:extLst>
        </xdr:cNvPr>
        <xdr:cNvSpPr txBox="1"/>
      </xdr:nvSpPr>
      <xdr:spPr>
        <a:xfrm>
          <a:off x="16370300" y="8550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881,340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31376</xdr:rowOff>
    </xdr:from>
    <xdr:to>
      <xdr:col>86</xdr:col>
      <xdr:colOff>25400</xdr:colOff>
      <xdr:row>51</xdr:row>
      <xdr:rowOff>31376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8775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78160</xdr:rowOff>
    </xdr:from>
    <xdr:to>
      <xdr:col>85</xdr:col>
      <xdr:colOff>127000</xdr:colOff>
      <xdr:row>58</xdr:row>
      <xdr:rowOff>102355</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5481300" y="10022260"/>
          <a:ext cx="838200" cy="24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131948</xdr:rowOff>
    </xdr:from>
    <xdr:ext cx="599010" cy="259045"/>
    <xdr:sp macro="" textlink="">
      <xdr:nvSpPr>
        <xdr:cNvPr id="579" name="教育費平均値テキスト">
          <a:extLst>
            <a:ext uri="{FF2B5EF4-FFF2-40B4-BE49-F238E27FC236}">
              <a16:creationId xmlns:a16="http://schemas.microsoft.com/office/drawing/2014/main" id="{00000000-0008-0000-0700-000043020000}"/>
            </a:ext>
          </a:extLst>
        </xdr:cNvPr>
        <xdr:cNvSpPr txBox="1"/>
      </xdr:nvSpPr>
      <xdr:spPr>
        <a:xfrm>
          <a:off x="16370300" y="97331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109071</xdr:rowOff>
    </xdr:from>
    <xdr:to>
      <xdr:col>85</xdr:col>
      <xdr:colOff>177800</xdr:colOff>
      <xdr:row>58</xdr:row>
      <xdr:rowOff>39221</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6268700" y="9881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102355</xdr:rowOff>
    </xdr:from>
    <xdr:to>
      <xdr:col>81</xdr:col>
      <xdr:colOff>50800</xdr:colOff>
      <xdr:row>58</xdr:row>
      <xdr:rowOff>118994</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4592300" y="10046455"/>
          <a:ext cx="889000" cy="16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128677</xdr:rowOff>
    </xdr:from>
    <xdr:to>
      <xdr:col>81</xdr:col>
      <xdr:colOff>101600</xdr:colOff>
      <xdr:row>58</xdr:row>
      <xdr:rowOff>58827</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5430500" y="990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75354</xdr:rowOff>
    </xdr:from>
    <xdr:ext cx="59901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5181795" y="9676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90091</xdr:rowOff>
    </xdr:from>
    <xdr:to>
      <xdr:col>76</xdr:col>
      <xdr:colOff>114300</xdr:colOff>
      <xdr:row>58</xdr:row>
      <xdr:rowOff>118994</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3703300" y="10034191"/>
          <a:ext cx="889000" cy="28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166795</xdr:rowOff>
    </xdr:from>
    <xdr:to>
      <xdr:col>76</xdr:col>
      <xdr:colOff>165100</xdr:colOff>
      <xdr:row>58</xdr:row>
      <xdr:rowOff>96945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4541500" y="993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113472</xdr:rowOff>
    </xdr:from>
    <xdr:ext cx="59901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292795" y="9714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90091</xdr:rowOff>
    </xdr:from>
    <xdr:to>
      <xdr:col>71</xdr:col>
      <xdr:colOff>177800</xdr:colOff>
      <xdr:row>58</xdr:row>
      <xdr:rowOff>99600</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2814300" y="10034191"/>
          <a:ext cx="889000" cy="9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163332</xdr:rowOff>
    </xdr:from>
    <xdr:to>
      <xdr:col>72</xdr:col>
      <xdr:colOff>38100</xdr:colOff>
      <xdr:row>58</xdr:row>
      <xdr:rowOff>93482</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3652500" y="9935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110009</xdr:rowOff>
    </xdr:from>
    <xdr:ext cx="59901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403795" y="9711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162213</xdr:rowOff>
    </xdr:from>
    <xdr:to>
      <xdr:col>67</xdr:col>
      <xdr:colOff>101600</xdr:colOff>
      <xdr:row>58</xdr:row>
      <xdr:rowOff>92363</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2763500" y="993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108890</xdr:rowOff>
    </xdr:from>
    <xdr:ext cx="59901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514795" y="971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27360</xdr:rowOff>
    </xdr:from>
    <xdr:to>
      <xdr:col>85</xdr:col>
      <xdr:colOff>177800</xdr:colOff>
      <xdr:row>58</xdr:row>
      <xdr:rowOff>128960</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6268700" y="997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113737</xdr:rowOff>
    </xdr:from>
    <xdr:ext cx="599010" cy="259045"/>
    <xdr:sp macro="" textlink="">
      <xdr:nvSpPr>
        <xdr:cNvPr id="598" name="教育費該当値テキスト">
          <a:extLst>
            <a:ext uri="{FF2B5EF4-FFF2-40B4-BE49-F238E27FC236}">
              <a16:creationId xmlns:a16="http://schemas.microsoft.com/office/drawing/2014/main" id="{00000000-0008-0000-0700-000056020000}"/>
            </a:ext>
          </a:extLst>
        </xdr:cNvPr>
        <xdr:cNvSpPr txBox="1"/>
      </xdr:nvSpPr>
      <xdr:spPr>
        <a:xfrm>
          <a:off x="16370300" y="98863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51555</xdr:rowOff>
    </xdr:from>
    <xdr:to>
      <xdr:col>81</xdr:col>
      <xdr:colOff>101600</xdr:colOff>
      <xdr:row>58</xdr:row>
      <xdr:rowOff>153155</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5430500" y="9995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58</xdr:row>
      <xdr:rowOff>144282</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181795" y="100883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68194</xdr:rowOff>
    </xdr:from>
    <xdr:to>
      <xdr:col>76</xdr:col>
      <xdr:colOff>165100</xdr:colOff>
      <xdr:row>58</xdr:row>
      <xdr:rowOff>169794</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4541500" y="10012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160921</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325111" y="10105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39291</xdr:rowOff>
    </xdr:from>
    <xdr:to>
      <xdr:col>72</xdr:col>
      <xdr:colOff>38100</xdr:colOff>
      <xdr:row>58</xdr:row>
      <xdr:rowOff>140891</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3652500" y="9983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58</xdr:row>
      <xdr:rowOff>132018</xdr:rowOff>
    </xdr:from>
    <xdr:ext cx="59901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403795" y="100761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48800</xdr:rowOff>
    </xdr:from>
    <xdr:to>
      <xdr:col>67</xdr:col>
      <xdr:colOff>101600</xdr:colOff>
      <xdr:row>58</xdr:row>
      <xdr:rowOff>150400</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2763500" y="99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58</xdr:row>
      <xdr:rowOff>141527</xdr:rowOff>
    </xdr:from>
    <xdr:ext cx="599010"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514795" y="100856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69</xdr:row>
      <xdr:rowOff>92727</xdr:rowOff>
    </xdr:from>
    <xdr:ext cx="685572"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760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93716</xdr:rowOff>
    </xdr:from>
    <xdr:to>
      <xdr:col>85</xdr:col>
      <xdr:colOff>126364</xdr:colOff>
      <xdr:row>79</xdr:row>
      <xdr:rowOff>44450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095216"/>
          <a:ext cx="1269" cy="1493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70808</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615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40393</xdr:rowOff>
    </xdr:from>
    <xdr:ext cx="690189"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18704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1,176,208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93716</xdr:rowOff>
    </xdr:from>
    <xdr:to>
      <xdr:col>86</xdr:col>
      <xdr:colOff>25400</xdr:colOff>
      <xdr:row>70</xdr:row>
      <xdr:rowOff>93716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095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159707</xdr:rowOff>
    </xdr:from>
    <xdr:ext cx="534377"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3613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136830</xdr:rowOff>
    </xdr:from>
    <xdr:to>
      <xdr:col>85</xdr:col>
      <xdr:colOff>177800</xdr:colOff>
      <xdr:row>79</xdr:row>
      <xdr:rowOff>66980</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50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132547</xdr:rowOff>
    </xdr:from>
    <xdr:to>
      <xdr:col>81</xdr:col>
      <xdr:colOff>101600</xdr:colOff>
      <xdr:row>79</xdr:row>
      <xdr:rowOff>62697</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50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79224</xdr:rowOff>
    </xdr:from>
    <xdr:ext cx="534377"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14111" y="13280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131718</xdr:rowOff>
    </xdr:from>
    <xdr:to>
      <xdr:col>76</xdr:col>
      <xdr:colOff>165100</xdr:colOff>
      <xdr:row>79</xdr:row>
      <xdr:rowOff>61868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50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78395</xdr:rowOff>
    </xdr:from>
    <xdr:ext cx="534377"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25111" y="13280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133102</xdr:rowOff>
    </xdr:from>
    <xdr:to>
      <xdr:col>72</xdr:col>
      <xdr:colOff>38100</xdr:colOff>
      <xdr:row>79</xdr:row>
      <xdr:rowOff>63252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506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79779</xdr:rowOff>
    </xdr:from>
    <xdr:ext cx="534377"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36111" y="13281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135145</xdr:rowOff>
    </xdr:from>
    <xdr:to>
      <xdr:col>67</xdr:col>
      <xdr:colOff>101600</xdr:colOff>
      <xdr:row>79</xdr:row>
      <xdr:rowOff>65295</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508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81822</xdr:rowOff>
    </xdr:from>
    <xdr:ext cx="534377"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47111" y="13283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115258</xdr:rowOff>
    </xdr:from>
    <xdr:ext cx="249299"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488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a:extLst>
            <a:ext uri="{FF2B5EF4-FFF2-40B4-BE49-F238E27FC236}">
              <a16:creationId xmlns:a16="http://schemas.microsoft.com/office/drawing/2014/main" id="{00000000-0008-0000-07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42401</xdr:rowOff>
    </xdr:from>
    <xdr:to>
      <xdr:col>85</xdr:col>
      <xdr:colOff>126364</xdr:colOff>
      <xdr:row>98</xdr:row>
      <xdr:rowOff>160134</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6317595" y="15644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163961</xdr:rowOff>
    </xdr:from>
    <xdr:ext cx="534377" cy="259045"/>
    <xdr:sp macro="" textlink="">
      <xdr:nvSpPr>
        <xdr:cNvPr id="688" name="公債費最小値テキスト">
          <a:extLst>
            <a:ext uri="{FF2B5EF4-FFF2-40B4-BE49-F238E27FC236}">
              <a16:creationId xmlns:a16="http://schemas.microsoft.com/office/drawing/2014/main" id="{00000000-0008-0000-0700-0000B0020000}"/>
            </a:ext>
          </a:extLst>
        </xdr:cNvPr>
        <xdr:cNvSpPr txBox="1"/>
      </xdr:nvSpPr>
      <xdr:spPr>
        <a:xfrm>
          <a:off x="16370300" y="16966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160134</xdr:rowOff>
    </xdr:from>
    <xdr:to>
      <xdr:col>86</xdr:col>
      <xdr:colOff>25400</xdr:colOff>
      <xdr:row>98</xdr:row>
      <xdr:rowOff>160134</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6962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160528</xdr:rowOff>
    </xdr:from>
    <xdr:ext cx="599010" cy="259045"/>
    <xdr:sp macro="" textlink="">
      <xdr:nvSpPr>
        <xdr:cNvPr id="690" name="公債費最大値テキスト">
          <a:extLst>
            <a:ext uri="{FF2B5EF4-FFF2-40B4-BE49-F238E27FC236}">
              <a16:creationId xmlns:a16="http://schemas.microsoft.com/office/drawing/2014/main" id="{00000000-0008-0000-0700-0000B2020000}"/>
            </a:ext>
          </a:extLst>
        </xdr:cNvPr>
        <xdr:cNvSpPr txBox="1"/>
      </xdr:nvSpPr>
      <xdr:spPr>
        <a:xfrm>
          <a:off x="16370300" y="15419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721,076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42401</xdr:rowOff>
    </xdr:from>
    <xdr:to>
      <xdr:col>86</xdr:col>
      <xdr:colOff>25400</xdr:colOff>
      <xdr:row>91</xdr:row>
      <xdr:rowOff>42401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5644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159342</xdr:rowOff>
    </xdr:from>
    <xdr:to>
      <xdr:col>85</xdr:col>
      <xdr:colOff>127000</xdr:colOff>
      <xdr:row>96</xdr:row>
      <xdr:rowOff>161592</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5481300" y="16618542"/>
          <a:ext cx="838200" cy="2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145873</xdr:rowOff>
    </xdr:from>
    <xdr:ext cx="599010" cy="259045"/>
    <xdr:sp macro="" textlink="">
      <xdr:nvSpPr>
        <xdr:cNvPr id="693" name="公債費平均値テキスト">
          <a:extLst>
            <a:ext uri="{FF2B5EF4-FFF2-40B4-BE49-F238E27FC236}">
              <a16:creationId xmlns:a16="http://schemas.microsoft.com/office/drawing/2014/main" id="{00000000-0008-0000-0700-0000B5020000}"/>
            </a:ext>
          </a:extLst>
        </xdr:cNvPr>
        <xdr:cNvSpPr txBox="1"/>
      </xdr:nvSpPr>
      <xdr:spPr>
        <a:xfrm>
          <a:off x="16370300" y="166050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167446</xdr:rowOff>
    </xdr:from>
    <xdr:to>
      <xdr:col>85</xdr:col>
      <xdr:colOff>177800</xdr:colOff>
      <xdr:row>97</xdr:row>
      <xdr:rowOff>97596</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6268700" y="166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139285</xdr:rowOff>
    </xdr:from>
    <xdr:to>
      <xdr:col>81</xdr:col>
      <xdr:colOff>50800</xdr:colOff>
      <xdr:row>96</xdr:row>
      <xdr:rowOff>159342</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4592300" y="16598485"/>
          <a:ext cx="889000" cy="20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7579</xdr:rowOff>
    </xdr:from>
    <xdr:to>
      <xdr:col>81</xdr:col>
      <xdr:colOff>101600</xdr:colOff>
      <xdr:row>97</xdr:row>
      <xdr:rowOff>109179</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5430500" y="1663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100306</xdr:rowOff>
    </xdr:from>
    <xdr:ext cx="59901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5181795" y="16730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139285</xdr:rowOff>
    </xdr:from>
    <xdr:to>
      <xdr:col>76</xdr:col>
      <xdr:colOff>114300</xdr:colOff>
      <xdr:row>96</xdr:row>
      <xdr:rowOff>139731</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3703300" y="16598485"/>
          <a:ext cx="889000" cy="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10579</xdr:rowOff>
    </xdr:from>
    <xdr:to>
      <xdr:col>76</xdr:col>
      <xdr:colOff>165100</xdr:colOff>
      <xdr:row>97</xdr:row>
      <xdr:rowOff>112179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4541500" y="16641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103306</xdr:rowOff>
    </xdr:from>
    <xdr:ext cx="59901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292795" y="16733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139731</xdr:rowOff>
    </xdr:from>
    <xdr:to>
      <xdr:col>71</xdr:col>
      <xdr:colOff>177800</xdr:colOff>
      <xdr:row>96</xdr:row>
      <xdr:rowOff>157293</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2814300" y="16598931"/>
          <a:ext cx="889000" cy="17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36629</xdr:rowOff>
    </xdr:from>
    <xdr:to>
      <xdr:col>72</xdr:col>
      <xdr:colOff>38100</xdr:colOff>
      <xdr:row>97</xdr:row>
      <xdr:rowOff>138229</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3652500" y="16667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129356</xdr:rowOff>
    </xdr:from>
    <xdr:ext cx="59901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403795" y="16760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50507</xdr:rowOff>
    </xdr:from>
    <xdr:to>
      <xdr:col>67</xdr:col>
      <xdr:colOff>101600</xdr:colOff>
      <xdr:row>97</xdr:row>
      <xdr:rowOff>152107</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2763500" y="16681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143234</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514795" y="16773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110792</xdr:rowOff>
    </xdr:from>
    <xdr:to>
      <xdr:col>85</xdr:col>
      <xdr:colOff>177800</xdr:colOff>
      <xdr:row>97</xdr:row>
      <xdr:rowOff>40942</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6268700" y="16569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133669</xdr:rowOff>
    </xdr:from>
    <xdr:ext cx="599010" cy="259045"/>
    <xdr:sp macro="" textlink="">
      <xdr:nvSpPr>
        <xdr:cNvPr id="712" name="公債費該当値テキスト">
          <a:extLst>
            <a:ext uri="{FF2B5EF4-FFF2-40B4-BE49-F238E27FC236}">
              <a16:creationId xmlns:a16="http://schemas.microsoft.com/office/drawing/2014/main" id="{00000000-0008-0000-0700-0000C8020000}"/>
            </a:ext>
          </a:extLst>
        </xdr:cNvPr>
        <xdr:cNvSpPr txBox="1"/>
      </xdr:nvSpPr>
      <xdr:spPr>
        <a:xfrm>
          <a:off x="16370300" y="16421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108542</xdr:rowOff>
    </xdr:from>
    <xdr:to>
      <xdr:col>81</xdr:col>
      <xdr:colOff>101600</xdr:colOff>
      <xdr:row>97</xdr:row>
      <xdr:rowOff>38692</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5430500" y="16567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55219</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181795" y="16342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88485</xdr:rowOff>
    </xdr:from>
    <xdr:to>
      <xdr:col>76</xdr:col>
      <xdr:colOff>165100</xdr:colOff>
      <xdr:row>97</xdr:row>
      <xdr:rowOff>18635</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4541500" y="16547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35162</xdr:rowOff>
    </xdr:from>
    <xdr:ext cx="59901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292795" y="16322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88931</xdr:rowOff>
    </xdr:from>
    <xdr:to>
      <xdr:col>72</xdr:col>
      <xdr:colOff>38100</xdr:colOff>
      <xdr:row>97</xdr:row>
      <xdr:rowOff>19081</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3652500" y="16548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35608</xdr:rowOff>
    </xdr:from>
    <xdr:ext cx="59901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403795" y="163233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106493</xdr:rowOff>
    </xdr:from>
    <xdr:to>
      <xdr:col>67</xdr:col>
      <xdr:colOff>101600</xdr:colOff>
      <xdr:row>97</xdr:row>
      <xdr:rowOff>36643</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2763500" y="16565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53170</xdr:rowOff>
    </xdr:from>
    <xdr:ext cx="59901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514795" y="163409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a:extLst>
            <a:ext uri="{FF2B5EF4-FFF2-40B4-BE49-F238E27FC236}">
              <a16:creationId xmlns:a16="http://schemas.microsoft.com/office/drawing/2014/main" id="{00000000-0008-0000-0700-0000E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59755</xdr:rowOff>
    </xdr:from>
    <xdr:to>
      <xdr:col>116</xdr:col>
      <xdr:colOff>62864</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flipV="1">
          <a:off x="22159595" y="5203255"/>
          <a:ext cx="1269" cy="15821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110071</xdr:rowOff>
    </xdr:from>
    <xdr:ext cx="249299" cy="259045"/>
    <xdr:sp macro="" textlink="">
      <xdr:nvSpPr>
        <xdr:cNvPr id="747" name="諸支出金最小値テキスト">
          <a:extLst>
            <a:ext uri="{FF2B5EF4-FFF2-40B4-BE49-F238E27FC236}">
              <a16:creationId xmlns:a16="http://schemas.microsoft.com/office/drawing/2014/main" id="{00000000-0008-0000-0700-0000EB020000}"/>
            </a:ext>
          </a:extLst>
        </xdr:cNvPr>
        <xdr:cNvSpPr txBox="1"/>
      </xdr:nvSpPr>
      <xdr:spPr>
        <a:xfrm>
          <a:off x="22212300" y="6796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6432</xdr:rowOff>
    </xdr:from>
    <xdr:ext cx="534377" cy="259045"/>
    <xdr:sp macro="" textlink="">
      <xdr:nvSpPr>
        <xdr:cNvPr id="749" name="諸支出金最大値テキスト">
          <a:extLst>
            <a:ext uri="{FF2B5EF4-FFF2-40B4-BE49-F238E27FC236}">
              <a16:creationId xmlns:a16="http://schemas.microsoft.com/office/drawing/2014/main" id="{00000000-0008-0000-0700-0000ED020000}"/>
            </a:ext>
          </a:extLst>
        </xdr:cNvPr>
        <xdr:cNvSpPr txBox="1"/>
      </xdr:nvSpPr>
      <xdr:spPr>
        <a:xfrm>
          <a:off x="22212300" y="497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48,448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59755</xdr:rowOff>
    </xdr:from>
    <xdr:to>
      <xdr:col>116</xdr:col>
      <xdr:colOff>152400</xdr:colOff>
      <xdr:row>30</xdr:row>
      <xdr:rowOff>59755</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5203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27522</xdr:rowOff>
    </xdr:from>
    <xdr:ext cx="469744" cy="259045"/>
    <xdr:sp macro="" textlink="">
      <xdr:nvSpPr>
        <xdr:cNvPr id="752" name="諸支出金平均値テキスト">
          <a:extLst>
            <a:ext uri="{FF2B5EF4-FFF2-40B4-BE49-F238E27FC236}">
              <a16:creationId xmlns:a16="http://schemas.microsoft.com/office/drawing/2014/main" id="{00000000-0008-0000-0700-0000F0020000}"/>
            </a:ext>
          </a:extLst>
        </xdr:cNvPr>
        <xdr:cNvSpPr txBox="1"/>
      </xdr:nvSpPr>
      <xdr:spPr>
        <a:xfrm>
          <a:off x="22212300" y="65426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4645</xdr:rowOff>
    </xdr:from>
    <xdr:to>
      <xdr:col>116</xdr:col>
      <xdr:colOff>114300</xdr:colOff>
      <xdr:row>39</xdr:row>
      <xdr:rowOff>106245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2110700" y="6691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11372</xdr:rowOff>
    </xdr:from>
    <xdr:to>
      <xdr:col>112</xdr:col>
      <xdr:colOff>38100</xdr:colOff>
      <xdr:row>39</xdr:row>
      <xdr:rowOff>112972</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1272500" y="669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129499</xdr:rowOff>
    </xdr:from>
    <xdr:ext cx="469744"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088428" y="6473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18752</xdr:rowOff>
    </xdr:from>
    <xdr:to>
      <xdr:col>107</xdr:col>
      <xdr:colOff>101600</xdr:colOff>
      <xdr:row>39</xdr:row>
      <xdr:rowOff>120352</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0383500" y="670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136879</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5017" y="64805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25349</xdr:rowOff>
    </xdr:from>
    <xdr:to>
      <xdr:col>102</xdr:col>
      <xdr:colOff>165100</xdr:colOff>
      <xdr:row>39</xdr:row>
      <xdr:rowOff>126949</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9494500" y="671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143476</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6017" y="64871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31391</xdr:rowOff>
    </xdr:from>
    <xdr:to>
      <xdr:col>98</xdr:col>
      <xdr:colOff>38100</xdr:colOff>
      <xdr:row>39</xdr:row>
      <xdr:rowOff>132991</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8605500" y="671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149518</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7017" y="64931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154521</xdr:rowOff>
    </xdr:from>
    <xdr:ext cx="249299" cy="259045"/>
    <xdr:sp macro="" textlink="">
      <xdr:nvSpPr>
        <xdr:cNvPr id="771" name="諸支出金該当値テキスト">
          <a:extLst>
            <a:ext uri="{FF2B5EF4-FFF2-40B4-BE49-F238E27FC236}">
              <a16:creationId xmlns:a16="http://schemas.microsoft.com/office/drawing/2014/main" id="{00000000-0008-0000-0700-000003030000}"/>
            </a:ext>
          </a:extLst>
        </xdr:cNvPr>
        <xdr:cNvSpPr txBox="1"/>
      </xdr:nvSpPr>
      <xdr:spPr>
        <a:xfrm>
          <a:off x="22212300" y="6669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6" name="前年度繰上充用金最小値テキスト">
          <a:extLst>
            <a:ext uri="{FF2B5EF4-FFF2-40B4-BE49-F238E27FC236}">
              <a16:creationId xmlns:a16="http://schemas.microsoft.com/office/drawing/2014/main" id="{00000000-0008-0000-0700-00001C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8" name="前年度繰上充用金最大値テキスト">
          <a:extLst>
            <a:ext uri="{FF2B5EF4-FFF2-40B4-BE49-F238E27FC236}">
              <a16:creationId xmlns:a16="http://schemas.microsoft.com/office/drawing/2014/main" id="{00000000-0008-0000-0700-00001E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1" name="前年度繰上充用金平均値テキスト">
          <a:extLst>
            <a:ext uri="{FF2B5EF4-FFF2-40B4-BE49-F238E27FC236}">
              <a16:creationId xmlns:a16="http://schemas.microsoft.com/office/drawing/2014/main" id="{00000000-0008-0000-0700-000021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0" name="前年度繰上充用金該当値テキスト">
          <a:extLst>
            <a:ext uri="{FF2B5EF4-FFF2-40B4-BE49-F238E27FC236}">
              <a16:creationId xmlns:a16="http://schemas.microsoft.com/office/drawing/2014/main" id="{00000000-0008-0000-0700-000034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mn-lt"/>
              <a:ea typeface="+mn-ea"/>
              <a:cs typeface="+mn-cs"/>
            </a:rPr>
            <a:t>増加項目については、最も大きく変化した項目は</a:t>
          </a:r>
          <a:r>
            <a:rPr kumimoji="1" lang="ja-JP" altLang="en-US" sz="1300" b="0" i="0" baseline="0">
              <a:solidFill>
                <a:schemeClr val="dk1"/>
              </a:solidFill>
              <a:effectLst/>
              <a:latin typeface="+mn-lt"/>
              <a:ea typeface="+mn-ea"/>
              <a:cs typeface="+mn-cs"/>
            </a:rPr>
            <a:t>教育</a:t>
          </a:r>
          <a:r>
            <a:rPr kumimoji="1" lang="ja-JP" altLang="ja-JP" sz="1300" b="0" i="0" baseline="0">
              <a:solidFill>
                <a:schemeClr val="dk1"/>
              </a:solidFill>
              <a:effectLst/>
              <a:latin typeface="+mn-lt"/>
              <a:ea typeface="+mn-ea"/>
              <a:cs typeface="+mn-cs"/>
            </a:rPr>
            <a:t>費の</a:t>
          </a:r>
          <a:r>
            <a:rPr kumimoji="1" lang="en-US" altLang="ja-JP" sz="1300" b="0" i="0" baseline="0">
              <a:solidFill>
                <a:schemeClr val="dk1"/>
              </a:solidFill>
              <a:effectLst/>
              <a:latin typeface="+mn-lt"/>
              <a:ea typeface="+mn-ea"/>
              <a:cs typeface="+mn-cs"/>
            </a:rPr>
            <a:t>14,818</a:t>
          </a:r>
          <a:r>
            <a:rPr kumimoji="1" lang="ja-JP" altLang="ja-JP" sz="1300" b="0" i="0" baseline="0">
              <a:solidFill>
                <a:schemeClr val="dk1"/>
              </a:solidFill>
              <a:effectLst/>
              <a:latin typeface="+mn-lt"/>
              <a:ea typeface="+mn-ea"/>
              <a:cs typeface="+mn-cs"/>
            </a:rPr>
            <a:t>円で、</a:t>
          </a:r>
          <a:r>
            <a:rPr kumimoji="1" lang="ja-JP" altLang="en-US" sz="1300" b="0" i="0" baseline="0">
              <a:solidFill>
                <a:schemeClr val="dk1"/>
              </a:solidFill>
              <a:effectLst/>
              <a:latin typeface="+mn-lt"/>
              <a:ea typeface="+mn-ea"/>
              <a:cs typeface="+mn-cs"/>
            </a:rPr>
            <a:t>小学校電気設備改修工事や教職員住宅建築設計業務</a:t>
          </a:r>
          <a:r>
            <a:rPr kumimoji="1" lang="ja-JP" altLang="ja-JP" sz="1300" b="0" i="0" baseline="0">
              <a:solidFill>
                <a:schemeClr val="dk1"/>
              </a:solidFill>
              <a:effectLst/>
              <a:latin typeface="+mn-lt"/>
              <a:ea typeface="+mn-ea"/>
              <a:cs typeface="+mn-cs"/>
            </a:rPr>
            <a:t>を実施したことが</a:t>
          </a:r>
          <a:r>
            <a:rPr kumimoji="1" lang="ja-JP" altLang="en-US" sz="1300" b="0" i="0" baseline="0">
              <a:solidFill>
                <a:schemeClr val="dk1"/>
              </a:solidFill>
              <a:effectLst/>
              <a:latin typeface="+mn-lt"/>
              <a:ea typeface="+mn-ea"/>
              <a:cs typeface="+mn-cs"/>
            </a:rPr>
            <a:t>増加</a:t>
          </a:r>
          <a:r>
            <a:rPr kumimoji="1" lang="ja-JP" altLang="ja-JP" sz="1300" b="0" i="0" baseline="0">
              <a:solidFill>
                <a:schemeClr val="dk1"/>
              </a:solidFill>
              <a:effectLst/>
              <a:latin typeface="+mn-lt"/>
              <a:ea typeface="+mn-ea"/>
              <a:cs typeface="+mn-cs"/>
            </a:rPr>
            <a:t>要因として挙げられ</a:t>
          </a:r>
          <a:r>
            <a:rPr kumimoji="1" lang="ja-JP" altLang="en-US" sz="1300" b="0" i="0" baseline="0">
              <a:solidFill>
                <a:schemeClr val="dk1"/>
              </a:solidFill>
              <a:effectLst/>
              <a:latin typeface="+mn-lt"/>
              <a:ea typeface="+mn-ea"/>
              <a:cs typeface="+mn-cs"/>
            </a:rPr>
            <a:t>る</a:t>
          </a:r>
          <a:r>
            <a:rPr kumimoji="1" lang="ja-JP" altLang="ja-JP" sz="1300" b="0" i="0" baseline="0">
              <a:solidFill>
                <a:schemeClr val="dk1"/>
              </a:solidFill>
              <a:effectLst/>
              <a:latin typeface="+mn-lt"/>
              <a:ea typeface="+mn-ea"/>
              <a:cs typeface="+mn-cs"/>
            </a:rPr>
            <a:t>。次いで大きく増額しているのは</a:t>
          </a:r>
          <a:r>
            <a:rPr kumimoji="1" lang="ja-JP" altLang="en-US" sz="1300" b="0" i="0" baseline="0">
              <a:solidFill>
                <a:schemeClr val="dk1"/>
              </a:solidFill>
              <a:effectLst/>
              <a:latin typeface="+mn-lt"/>
              <a:ea typeface="+mn-ea"/>
              <a:cs typeface="+mn-cs"/>
            </a:rPr>
            <a:t>民生費</a:t>
          </a:r>
          <a:r>
            <a:rPr kumimoji="1" lang="ja-JP" altLang="ja-JP" sz="1300" b="0" i="0" baseline="0">
              <a:solidFill>
                <a:schemeClr val="dk1"/>
              </a:solidFill>
              <a:effectLst/>
              <a:latin typeface="+mn-lt"/>
              <a:ea typeface="+mn-ea"/>
              <a:cs typeface="+mn-cs"/>
            </a:rPr>
            <a:t>で</a:t>
          </a:r>
          <a:r>
            <a:rPr kumimoji="1" lang="en-US" altLang="ja-JP" sz="1300" b="0" i="0" baseline="0">
              <a:solidFill>
                <a:schemeClr val="dk1"/>
              </a:solidFill>
              <a:effectLst/>
              <a:latin typeface="+mn-lt"/>
              <a:ea typeface="+mn-ea"/>
              <a:cs typeface="+mn-cs"/>
            </a:rPr>
            <a:t>14,678</a:t>
          </a:r>
          <a:r>
            <a:rPr kumimoji="1" lang="ja-JP" altLang="ja-JP" sz="1300" b="0" i="0" baseline="0">
              <a:solidFill>
                <a:schemeClr val="dk1"/>
              </a:solidFill>
              <a:effectLst/>
              <a:latin typeface="+mn-lt"/>
              <a:ea typeface="+mn-ea"/>
              <a:cs typeface="+mn-cs"/>
            </a:rPr>
            <a:t>円の増額となっている。要因は</a:t>
          </a:r>
          <a:r>
            <a:rPr kumimoji="1" lang="ja-JP" altLang="en-US" sz="1300" b="0" i="0" baseline="0">
              <a:solidFill>
                <a:schemeClr val="dk1"/>
              </a:solidFill>
              <a:effectLst/>
              <a:latin typeface="+mn-lt"/>
              <a:ea typeface="+mn-ea"/>
              <a:cs typeface="+mn-cs"/>
            </a:rPr>
            <a:t>定額減税補足給付金の交付や保育所空調設備設置工事や電気設備改修工事</a:t>
          </a:r>
          <a:r>
            <a:rPr kumimoji="1" lang="ja-JP" altLang="ja-JP" sz="1300" b="0" i="0" baseline="0">
              <a:solidFill>
                <a:schemeClr val="dk1"/>
              </a:solidFill>
              <a:effectLst/>
              <a:latin typeface="+mn-lt"/>
              <a:ea typeface="+mn-ea"/>
              <a:cs typeface="+mn-cs"/>
            </a:rPr>
            <a:t>により増加したためである。</a:t>
          </a:r>
          <a:endParaRPr lang="ja-JP" altLang="ja-JP" sz="1300">
            <a:effectLst/>
          </a:endParaRPr>
        </a:p>
        <a:p>
          <a:pPr eaLnBrk="1" fontAlgn="auto" latinLnBrk="0" hangingPunct="1"/>
          <a:r>
            <a:rPr kumimoji="1" lang="ja-JP" altLang="ja-JP" sz="1300" b="0" i="0" baseline="0">
              <a:solidFill>
                <a:schemeClr val="dk1"/>
              </a:solidFill>
              <a:effectLst/>
              <a:latin typeface="+mn-lt"/>
              <a:ea typeface="+mn-ea"/>
              <a:cs typeface="+mn-cs"/>
            </a:rPr>
            <a:t>減少項目では最も大きく変化した項目は</a:t>
          </a:r>
          <a:r>
            <a:rPr kumimoji="1" lang="ja-JP" altLang="en-US" sz="1300" b="0" i="0" baseline="0">
              <a:solidFill>
                <a:schemeClr val="dk1"/>
              </a:solidFill>
              <a:effectLst/>
              <a:latin typeface="+mn-lt"/>
              <a:ea typeface="+mn-ea"/>
              <a:cs typeface="+mn-cs"/>
            </a:rPr>
            <a:t>農林水産事業</a:t>
          </a:r>
          <a:r>
            <a:rPr kumimoji="1" lang="ja-JP" altLang="ja-JP" sz="1300" b="0" i="0" baseline="0">
              <a:solidFill>
                <a:schemeClr val="dk1"/>
              </a:solidFill>
              <a:effectLst/>
              <a:latin typeface="+mn-lt"/>
              <a:ea typeface="+mn-ea"/>
              <a:cs typeface="+mn-cs"/>
            </a:rPr>
            <a:t>で</a:t>
          </a:r>
          <a:r>
            <a:rPr kumimoji="1" lang="en-US" altLang="ja-JP" sz="1300" b="0" i="0" baseline="0">
              <a:solidFill>
                <a:schemeClr val="dk1"/>
              </a:solidFill>
              <a:effectLst/>
              <a:latin typeface="+mn-lt"/>
              <a:ea typeface="+mn-ea"/>
              <a:cs typeface="+mn-cs"/>
            </a:rPr>
            <a:t>44,858</a:t>
          </a:r>
          <a:r>
            <a:rPr kumimoji="1" lang="ja-JP" altLang="ja-JP" sz="1300" b="0" i="0" baseline="0">
              <a:solidFill>
                <a:schemeClr val="dk1"/>
              </a:solidFill>
              <a:effectLst/>
              <a:latin typeface="+mn-lt"/>
              <a:ea typeface="+mn-ea"/>
              <a:cs typeface="+mn-cs"/>
            </a:rPr>
            <a:t>円の減額となっている。要因は</a:t>
          </a:r>
          <a:r>
            <a:rPr kumimoji="1" lang="ja-JP" altLang="en-US" sz="1300" b="0" i="0" baseline="0">
              <a:solidFill>
                <a:schemeClr val="dk1"/>
              </a:solidFill>
              <a:effectLst/>
              <a:latin typeface="+mn-lt"/>
              <a:ea typeface="+mn-ea"/>
              <a:cs typeface="+mn-cs"/>
            </a:rPr>
            <a:t>国の「産地パワーアップ事業」の完了</a:t>
          </a:r>
          <a:r>
            <a:rPr kumimoji="1" lang="ja-JP" altLang="ja-JP" sz="1300" b="0" i="0" baseline="0">
              <a:solidFill>
                <a:schemeClr val="dk1"/>
              </a:solidFill>
              <a:effectLst/>
              <a:latin typeface="+mn-lt"/>
              <a:ea typeface="+mn-ea"/>
              <a:cs typeface="+mn-cs"/>
            </a:rPr>
            <a:t>したためである。次いで大きな変化のあった項目は公債費で</a:t>
          </a:r>
          <a:r>
            <a:rPr kumimoji="1" lang="en-US" altLang="ja-JP" sz="1300" b="0" i="0" baseline="0">
              <a:solidFill>
                <a:schemeClr val="dk1"/>
              </a:solidFill>
              <a:effectLst/>
              <a:latin typeface="+mn-lt"/>
              <a:ea typeface="+mn-ea"/>
              <a:cs typeface="+mn-cs"/>
            </a:rPr>
            <a:t>1,181</a:t>
          </a:r>
          <a:r>
            <a:rPr kumimoji="1" lang="ja-JP" altLang="ja-JP" sz="1300" b="0" i="0" baseline="0">
              <a:solidFill>
                <a:schemeClr val="dk1"/>
              </a:solidFill>
              <a:effectLst/>
              <a:latin typeface="+mn-lt"/>
              <a:ea typeface="+mn-ea"/>
              <a:cs typeface="+mn-cs"/>
            </a:rPr>
            <a:t>円の減額となっている。要因は</a:t>
          </a:r>
          <a:r>
            <a:rPr kumimoji="1" lang="ja-JP" altLang="en-US" sz="1300" b="0" i="0" baseline="0">
              <a:solidFill>
                <a:schemeClr val="dk1"/>
              </a:solidFill>
              <a:effectLst/>
              <a:latin typeface="+mn-lt"/>
              <a:ea typeface="+mn-ea"/>
              <a:cs typeface="+mn-cs"/>
            </a:rPr>
            <a:t>平成</a:t>
          </a:r>
          <a:r>
            <a:rPr kumimoji="1" lang="en-US" altLang="ja-JP" sz="1300" b="0" i="0" baseline="0">
              <a:solidFill>
                <a:schemeClr val="dk1"/>
              </a:solidFill>
              <a:effectLst/>
              <a:latin typeface="+mn-lt"/>
              <a:ea typeface="+mn-ea"/>
              <a:cs typeface="+mn-cs"/>
            </a:rPr>
            <a:t>16</a:t>
          </a:r>
          <a:r>
            <a:rPr kumimoji="1" lang="ja-JP" altLang="en-US" sz="1300" b="0" i="0" baseline="0">
              <a:solidFill>
                <a:schemeClr val="dk1"/>
              </a:solidFill>
              <a:effectLst/>
              <a:latin typeface="+mn-lt"/>
              <a:ea typeface="+mn-ea"/>
              <a:cs typeface="+mn-cs"/>
            </a:rPr>
            <a:t>年度に借り入れた臨時財政対策債や</a:t>
          </a:r>
          <a:r>
            <a:rPr kumimoji="1" lang="ja-JP" altLang="ja-JP" sz="1300" b="0" i="0" baseline="0">
              <a:solidFill>
                <a:schemeClr val="dk1"/>
              </a:solidFill>
              <a:effectLst/>
              <a:latin typeface="+mn-lt"/>
              <a:ea typeface="+mn-ea"/>
              <a:cs typeface="+mn-cs"/>
            </a:rPr>
            <a:t>平成</a:t>
          </a:r>
          <a:r>
            <a:rPr kumimoji="1" lang="en-US" altLang="ja-JP" sz="1300" b="0" i="0" baseline="0">
              <a:solidFill>
                <a:schemeClr val="dk1"/>
              </a:solidFill>
              <a:effectLst/>
              <a:latin typeface="+mn-lt"/>
              <a:ea typeface="+mn-ea"/>
              <a:cs typeface="+mn-cs"/>
            </a:rPr>
            <a:t>24</a:t>
          </a:r>
          <a:r>
            <a:rPr kumimoji="1" lang="ja-JP" altLang="ja-JP" sz="1300" b="0" i="0" baseline="0">
              <a:solidFill>
                <a:schemeClr val="dk1"/>
              </a:solidFill>
              <a:effectLst/>
              <a:latin typeface="+mn-lt"/>
              <a:ea typeface="+mn-ea"/>
              <a:cs typeface="+mn-cs"/>
            </a:rPr>
            <a:t>年度に借り入れた</a:t>
          </a:r>
          <a:r>
            <a:rPr kumimoji="1" lang="ja-JP" altLang="en-US" sz="1300" b="0" i="0" baseline="0">
              <a:solidFill>
                <a:schemeClr val="dk1"/>
              </a:solidFill>
              <a:effectLst/>
              <a:latin typeface="+mn-lt"/>
              <a:ea typeface="+mn-ea"/>
              <a:cs typeface="+mn-cs"/>
            </a:rPr>
            <a:t>過疎</a:t>
          </a:r>
          <a:r>
            <a:rPr kumimoji="1" lang="ja-JP" altLang="ja-JP" sz="1300" b="0" i="0" baseline="0">
              <a:solidFill>
                <a:schemeClr val="dk1"/>
              </a:solidFill>
              <a:effectLst/>
              <a:latin typeface="+mn-lt"/>
              <a:ea typeface="+mn-ea"/>
              <a:cs typeface="+mn-cs"/>
            </a:rPr>
            <a:t>対策事業債の償還完了によるものとなっている。</a:t>
          </a:r>
          <a:endParaRPr lang="ja-JP" altLang="ja-JP" sz="1300">
            <a:effectLst/>
          </a:endParaRPr>
        </a:p>
        <a:p>
          <a:pPr eaLnBrk="1" fontAlgn="auto" latinLnBrk="0" hangingPunct="1"/>
          <a:r>
            <a:rPr kumimoji="1" lang="ja-JP" altLang="ja-JP" sz="1300">
              <a:solidFill>
                <a:schemeClr val="dk1"/>
              </a:solidFill>
              <a:effectLst/>
              <a:latin typeface="+mn-lt"/>
              <a:ea typeface="+mn-ea"/>
              <a:cs typeface="+mn-cs"/>
            </a:rPr>
            <a:t>昨年度と比較し歳出総額は増加しているが歳入総額も同様に増加しているため、今後も財源を伴う事業の運営を実施し適正な財政運営に努める。</a:t>
          </a:r>
          <a:endParaRPr lang="ja-JP" altLang="ja-JP" sz="13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北海道喜茂別町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mn-lt"/>
              <a:ea typeface="+mn-ea"/>
              <a:cs typeface="+mn-cs"/>
            </a:rPr>
            <a:t>昨年度と比較し実質収支額は</a:t>
          </a:r>
          <a:r>
            <a:rPr kumimoji="1" lang="ja-JP" altLang="en-US" sz="1300">
              <a:solidFill>
                <a:schemeClr val="dk1"/>
              </a:solidFill>
              <a:effectLst/>
              <a:latin typeface="+mn-lt"/>
              <a:ea typeface="+mn-ea"/>
              <a:cs typeface="+mn-cs"/>
            </a:rPr>
            <a:t>▲</a:t>
          </a:r>
          <a:r>
            <a:rPr kumimoji="1" lang="en-US" altLang="ja-JP" sz="1300">
              <a:solidFill>
                <a:schemeClr val="dk1"/>
              </a:solidFill>
              <a:effectLst/>
              <a:latin typeface="+mn-lt"/>
              <a:ea typeface="+mn-ea"/>
              <a:cs typeface="+mn-cs"/>
            </a:rPr>
            <a:t>928</a:t>
          </a:r>
          <a:r>
            <a:rPr kumimoji="1" lang="ja-JP" altLang="ja-JP" sz="1300">
              <a:solidFill>
                <a:schemeClr val="dk1"/>
              </a:solidFill>
              <a:effectLst/>
              <a:latin typeface="+mn-lt"/>
              <a:ea typeface="+mn-ea"/>
              <a:cs typeface="+mn-cs"/>
            </a:rPr>
            <a:t>千円で</a:t>
          </a:r>
          <a:r>
            <a:rPr kumimoji="1" lang="en-US" altLang="ja-JP" sz="1300">
              <a:solidFill>
                <a:schemeClr val="dk1"/>
              </a:solidFill>
              <a:effectLst/>
              <a:latin typeface="+mn-lt"/>
              <a:ea typeface="+mn-ea"/>
              <a:cs typeface="+mn-cs"/>
            </a:rPr>
            <a:t>0.08</a:t>
          </a:r>
          <a:r>
            <a:rPr kumimoji="1" lang="ja-JP" altLang="ja-JP" sz="1300">
              <a:solidFill>
                <a:schemeClr val="dk1"/>
              </a:solidFill>
              <a:effectLst/>
              <a:latin typeface="+mn-lt"/>
              <a:ea typeface="+mn-ea"/>
              <a:cs typeface="+mn-cs"/>
            </a:rPr>
            <a:t>ポイントの</a:t>
          </a:r>
          <a:r>
            <a:rPr kumimoji="1" lang="ja-JP" altLang="en-US" sz="1300">
              <a:solidFill>
                <a:schemeClr val="dk1"/>
              </a:solidFill>
              <a:effectLst/>
              <a:latin typeface="+mn-lt"/>
              <a:ea typeface="+mn-ea"/>
              <a:cs typeface="+mn-cs"/>
            </a:rPr>
            <a:t>減</a:t>
          </a:r>
          <a:r>
            <a:rPr kumimoji="1" lang="ja-JP" altLang="ja-JP" sz="1300">
              <a:solidFill>
                <a:schemeClr val="dk1"/>
              </a:solidFill>
              <a:effectLst/>
              <a:latin typeface="+mn-lt"/>
              <a:ea typeface="+mn-ea"/>
              <a:cs typeface="+mn-cs"/>
            </a:rPr>
            <a:t>、実質単年度収支</a:t>
          </a:r>
          <a:r>
            <a:rPr kumimoji="1" lang="ja-JP" altLang="en-US" sz="1300">
              <a:solidFill>
                <a:schemeClr val="dk1"/>
              </a:solidFill>
              <a:effectLst/>
              <a:latin typeface="+mn-lt"/>
              <a:ea typeface="+mn-ea"/>
              <a:cs typeface="+mn-cs"/>
            </a:rPr>
            <a:t>は</a:t>
          </a:r>
          <a:r>
            <a:rPr kumimoji="1" lang="en-US" altLang="ja-JP" sz="1300">
              <a:solidFill>
                <a:schemeClr val="dk1"/>
              </a:solidFill>
              <a:effectLst/>
              <a:latin typeface="+mn-lt"/>
              <a:ea typeface="+mn-ea"/>
              <a:cs typeface="+mn-cs"/>
            </a:rPr>
            <a:t>2,617</a:t>
          </a:r>
          <a:r>
            <a:rPr kumimoji="1" lang="ja-JP" altLang="ja-JP" sz="1300">
              <a:solidFill>
                <a:schemeClr val="dk1"/>
              </a:solidFill>
              <a:effectLst/>
              <a:latin typeface="+mn-lt"/>
              <a:ea typeface="+mn-ea"/>
              <a:cs typeface="+mn-cs"/>
            </a:rPr>
            <a:t>千円で</a:t>
          </a:r>
          <a:r>
            <a:rPr kumimoji="1" lang="en-US" altLang="ja-JP" sz="1300">
              <a:solidFill>
                <a:schemeClr val="dk1"/>
              </a:solidFill>
              <a:effectLst/>
              <a:latin typeface="+mn-lt"/>
              <a:ea typeface="+mn-ea"/>
              <a:cs typeface="+mn-cs"/>
            </a:rPr>
            <a:t>0.55</a:t>
          </a:r>
          <a:r>
            <a:rPr kumimoji="1" lang="ja-JP" altLang="ja-JP" sz="1300">
              <a:solidFill>
                <a:schemeClr val="dk1"/>
              </a:solidFill>
              <a:effectLst/>
              <a:latin typeface="+mn-lt"/>
              <a:ea typeface="+mn-ea"/>
              <a:cs typeface="+mn-cs"/>
            </a:rPr>
            <a:t>ポイントの</a:t>
          </a:r>
          <a:r>
            <a:rPr kumimoji="1" lang="ja-JP" altLang="en-US" sz="1300">
              <a:solidFill>
                <a:schemeClr val="dk1"/>
              </a:solidFill>
              <a:effectLst/>
              <a:latin typeface="+mn-lt"/>
              <a:ea typeface="+mn-ea"/>
              <a:cs typeface="+mn-cs"/>
            </a:rPr>
            <a:t>減</a:t>
          </a:r>
          <a:r>
            <a:rPr kumimoji="1" lang="ja-JP" altLang="ja-JP" sz="1300">
              <a:solidFill>
                <a:schemeClr val="dk1"/>
              </a:solidFill>
              <a:effectLst/>
              <a:latin typeface="+mn-lt"/>
              <a:ea typeface="+mn-ea"/>
              <a:cs typeface="+mn-cs"/>
            </a:rPr>
            <a:t>となった。</a:t>
          </a:r>
          <a:endParaRPr lang="ja-JP" altLang="ja-JP" sz="1300">
            <a:effectLst/>
          </a:endParaRPr>
        </a:p>
        <a:p>
          <a:r>
            <a:rPr kumimoji="1" lang="ja-JP" altLang="ja-JP" sz="1300">
              <a:solidFill>
                <a:schemeClr val="dk1"/>
              </a:solidFill>
              <a:effectLst/>
              <a:latin typeface="+mn-lt"/>
              <a:ea typeface="+mn-ea"/>
              <a:cs typeface="+mn-cs"/>
            </a:rPr>
            <a:t>財政調整基金については</a:t>
          </a:r>
          <a:r>
            <a:rPr kumimoji="1" lang="en-US" altLang="ja-JP" sz="1300">
              <a:solidFill>
                <a:schemeClr val="dk1"/>
              </a:solidFill>
              <a:effectLst/>
              <a:latin typeface="+mn-lt"/>
              <a:ea typeface="+mn-ea"/>
              <a:cs typeface="+mn-cs"/>
            </a:rPr>
            <a:t>20,245</a:t>
          </a:r>
          <a:r>
            <a:rPr kumimoji="1" lang="ja-JP" altLang="ja-JP" sz="1300">
              <a:solidFill>
                <a:schemeClr val="dk1"/>
              </a:solidFill>
              <a:effectLst/>
              <a:latin typeface="+mn-lt"/>
              <a:ea typeface="+mn-ea"/>
              <a:cs typeface="+mn-cs"/>
            </a:rPr>
            <a:t>千円積立てたが、令和</a:t>
          </a:r>
          <a:r>
            <a:rPr kumimoji="1" lang="en-US" altLang="ja-JP" sz="1300">
              <a:solidFill>
                <a:schemeClr val="dk1"/>
              </a:solidFill>
              <a:effectLst/>
              <a:latin typeface="+mn-lt"/>
              <a:ea typeface="+mn-ea"/>
              <a:cs typeface="+mn-cs"/>
            </a:rPr>
            <a:t>5</a:t>
          </a:r>
          <a:r>
            <a:rPr kumimoji="1" lang="ja-JP" altLang="ja-JP" sz="1300">
              <a:solidFill>
                <a:schemeClr val="dk1"/>
              </a:solidFill>
              <a:effectLst/>
              <a:latin typeface="+mn-lt"/>
              <a:ea typeface="+mn-ea"/>
              <a:cs typeface="+mn-cs"/>
            </a:rPr>
            <a:t>年度に</a:t>
          </a:r>
          <a:r>
            <a:rPr kumimoji="1" lang="ja-JP" altLang="en-US" sz="1300">
              <a:solidFill>
                <a:schemeClr val="dk1"/>
              </a:solidFill>
              <a:effectLst/>
              <a:latin typeface="+mn-lt"/>
              <a:ea typeface="+mn-ea"/>
              <a:cs typeface="+mn-cs"/>
            </a:rPr>
            <a:t>引き続き</a:t>
          </a:r>
          <a:r>
            <a:rPr kumimoji="1" lang="en-US" altLang="ja-JP" sz="1300">
              <a:solidFill>
                <a:schemeClr val="dk1"/>
              </a:solidFill>
              <a:effectLst/>
              <a:latin typeface="+mn-lt"/>
              <a:ea typeface="+mn-ea"/>
              <a:cs typeface="+mn-cs"/>
            </a:rPr>
            <a:t>31,233</a:t>
          </a:r>
          <a:r>
            <a:rPr kumimoji="1" lang="ja-JP" altLang="ja-JP" sz="1300">
              <a:solidFill>
                <a:schemeClr val="dk1"/>
              </a:solidFill>
              <a:effectLst/>
              <a:latin typeface="+mn-lt"/>
              <a:ea typeface="+mn-ea"/>
              <a:cs typeface="+mn-cs"/>
            </a:rPr>
            <a:t>千円の繰入れとなり</a:t>
          </a:r>
          <a:r>
            <a:rPr kumimoji="1" lang="en-US" altLang="ja-JP" sz="1300">
              <a:solidFill>
                <a:schemeClr val="dk1"/>
              </a:solidFill>
              <a:effectLst/>
              <a:latin typeface="+mn-lt"/>
              <a:ea typeface="+mn-ea"/>
              <a:cs typeface="+mn-cs"/>
            </a:rPr>
            <a:t>0.88</a:t>
          </a:r>
          <a:r>
            <a:rPr kumimoji="1" lang="ja-JP" altLang="ja-JP" sz="1300">
              <a:solidFill>
                <a:schemeClr val="dk1"/>
              </a:solidFill>
              <a:effectLst/>
              <a:latin typeface="+mn-lt"/>
              <a:ea typeface="+mn-ea"/>
              <a:cs typeface="+mn-cs"/>
            </a:rPr>
            <a:t>ポイントの減となった。今後も国庫補助や有利な地方債を活用し財源確保に努めるとともに、歳出の抑制を図り基金の取り崩しを抑えた財政運営を行っていく。</a:t>
          </a:r>
          <a:endParaRPr lang="ja-JP" altLang="ja-JP" sz="13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北海道喜茂別町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300" b="0" i="0" baseline="0">
              <a:solidFill>
                <a:schemeClr val="dk1"/>
              </a:solidFill>
              <a:effectLst/>
              <a:latin typeface="+mn-lt"/>
              <a:ea typeface="+mn-ea"/>
              <a:cs typeface="+mn-cs"/>
            </a:rPr>
            <a:t>一般会計においては、国庫補助金の減少に伴い、前年度と比較し</a:t>
          </a:r>
          <a:r>
            <a:rPr kumimoji="1" lang="en-US" altLang="ja-JP" sz="1300" b="0" i="0" baseline="0">
              <a:solidFill>
                <a:schemeClr val="dk1"/>
              </a:solidFill>
              <a:effectLst/>
              <a:latin typeface="+mn-lt"/>
              <a:ea typeface="+mn-ea"/>
              <a:cs typeface="+mn-cs"/>
            </a:rPr>
            <a:t>0.07</a:t>
          </a:r>
          <a:r>
            <a:rPr kumimoji="1" lang="ja-JP" altLang="ja-JP" sz="1300" b="0" i="0" baseline="0">
              <a:solidFill>
                <a:schemeClr val="dk1"/>
              </a:solidFill>
              <a:effectLst/>
              <a:latin typeface="+mn-lt"/>
              <a:ea typeface="+mn-ea"/>
              <a:cs typeface="+mn-cs"/>
            </a:rPr>
            <a:t>ポイント減少している。</a:t>
          </a:r>
          <a:endParaRPr lang="ja-JP" altLang="ja-JP" sz="1300">
            <a:effectLst/>
          </a:endParaRPr>
        </a:p>
        <a:p>
          <a:pPr eaLnBrk="1" fontAlgn="auto" latinLnBrk="0" hangingPunct="1"/>
          <a:r>
            <a:rPr kumimoji="1" lang="ja-JP" altLang="ja-JP" sz="1300" b="0" i="0" baseline="0">
              <a:solidFill>
                <a:schemeClr val="dk1"/>
              </a:solidFill>
              <a:effectLst/>
              <a:latin typeface="+mn-lt"/>
              <a:ea typeface="+mn-ea"/>
              <a:cs typeface="+mn-cs"/>
            </a:rPr>
            <a:t>特別会計については国民健康保険事業や後期高齢者医療事業は一部事務組合に移行しているため、実質収支の変動は少ないが、特別会計を全般的に見るとほぼ横這いに推移している。</a:t>
          </a:r>
          <a:endParaRPr kumimoji="1" lang="en-US" altLang="ja-JP" sz="1300" b="0" i="0" baseline="0">
            <a:solidFill>
              <a:schemeClr val="dk1"/>
            </a:solidFill>
            <a:effectLst/>
            <a:latin typeface="+mn-lt"/>
            <a:ea typeface="+mn-ea"/>
            <a:cs typeface="+mn-cs"/>
          </a:endParaRPr>
        </a:p>
        <a:p>
          <a:pPr eaLnBrk="1" fontAlgn="auto" latinLnBrk="0" hangingPunct="1"/>
          <a:r>
            <a:rPr kumimoji="1" lang="ja-JP" altLang="en-US" sz="1300" b="0" i="0" baseline="0">
              <a:solidFill>
                <a:schemeClr val="dk1"/>
              </a:solidFill>
              <a:effectLst/>
              <a:latin typeface="+mn-lt"/>
              <a:ea typeface="+mn-ea"/>
              <a:cs typeface="+mn-cs"/>
            </a:rPr>
            <a:t>また、令和</a:t>
          </a:r>
          <a:r>
            <a:rPr kumimoji="1" lang="en-US" altLang="ja-JP" sz="1300" b="0" i="0" baseline="0">
              <a:solidFill>
                <a:schemeClr val="dk1"/>
              </a:solidFill>
              <a:effectLst/>
              <a:latin typeface="+mn-lt"/>
              <a:ea typeface="+mn-ea"/>
              <a:cs typeface="+mn-cs"/>
            </a:rPr>
            <a:t>6</a:t>
          </a:r>
          <a:r>
            <a:rPr kumimoji="1" lang="ja-JP" altLang="en-US" sz="1300" b="0" i="0" baseline="0">
              <a:solidFill>
                <a:schemeClr val="dk1"/>
              </a:solidFill>
              <a:effectLst/>
              <a:latin typeface="+mn-lt"/>
              <a:ea typeface="+mn-ea"/>
              <a:cs typeface="+mn-cs"/>
            </a:rPr>
            <a:t>年度から始まった公営企業会計については開始年度であり前年度比較はできないが簡易水道事業会計について大幅な黒字となった要因は特別会計時に保有していた基金を全額繰り入れたことによるものと予測される。</a:t>
          </a:r>
          <a:endParaRPr lang="ja-JP" altLang="ja-JP" sz="13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北海道喜茂別町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300" b="0" i="0" baseline="0">
              <a:solidFill>
                <a:schemeClr val="dk1"/>
              </a:solidFill>
              <a:effectLst/>
              <a:latin typeface="+mn-lt"/>
              <a:ea typeface="+mn-ea"/>
              <a:cs typeface="+mn-cs"/>
            </a:rPr>
            <a:t>過年度借入額の償還開始額よりも償還終了額が大きく、前年度よりも</a:t>
          </a:r>
          <a:r>
            <a:rPr kumimoji="1" lang="en-US" altLang="ja-JP" sz="1300" b="0" i="0" baseline="0">
              <a:solidFill>
                <a:schemeClr val="dk1"/>
              </a:solidFill>
              <a:effectLst/>
              <a:latin typeface="+mn-lt"/>
              <a:ea typeface="+mn-ea"/>
              <a:cs typeface="+mn-cs"/>
            </a:rPr>
            <a:t>8</a:t>
          </a:r>
          <a:r>
            <a:rPr kumimoji="1" lang="ja-JP" altLang="ja-JP" sz="1300" b="0" i="0" baseline="0">
              <a:solidFill>
                <a:schemeClr val="dk1"/>
              </a:solidFill>
              <a:effectLst/>
              <a:latin typeface="+mn-lt"/>
              <a:ea typeface="+mn-ea"/>
              <a:cs typeface="+mn-cs"/>
            </a:rPr>
            <a:t>百万円の減となっている。</a:t>
          </a:r>
          <a:endParaRPr lang="ja-JP" altLang="ja-JP" sz="1300">
            <a:effectLst/>
          </a:endParaRPr>
        </a:p>
        <a:p>
          <a:pPr eaLnBrk="1" fontAlgn="auto" latinLnBrk="0" hangingPunct="1"/>
          <a:r>
            <a:rPr kumimoji="1" lang="ja-JP" altLang="ja-JP" sz="1300" b="0" i="0" baseline="0">
              <a:solidFill>
                <a:schemeClr val="dk1"/>
              </a:solidFill>
              <a:effectLst/>
              <a:latin typeface="+mn-lt"/>
              <a:ea typeface="+mn-ea"/>
              <a:cs typeface="+mn-cs"/>
            </a:rPr>
            <a:t>今後も起債に大きく頼ることのない財政運営に努める。</a:t>
          </a:r>
          <a:endParaRPr lang="ja-JP" altLang="ja-JP" sz="13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300" b="0" i="0" baseline="0">
              <a:solidFill>
                <a:schemeClr val="dk1"/>
              </a:solidFill>
              <a:effectLst/>
              <a:latin typeface="+mn-lt"/>
              <a:ea typeface="+mn-ea"/>
              <a:cs typeface="+mn-cs"/>
            </a:rPr>
            <a:t>直近</a:t>
          </a:r>
          <a:r>
            <a:rPr kumimoji="1" lang="en-US" altLang="ja-JP" sz="1300" b="0" i="0" baseline="0">
              <a:solidFill>
                <a:schemeClr val="dk1"/>
              </a:solidFill>
              <a:effectLst/>
              <a:latin typeface="+mn-lt"/>
              <a:ea typeface="+mn-ea"/>
              <a:cs typeface="+mn-cs"/>
            </a:rPr>
            <a:t>5</a:t>
          </a:r>
          <a:r>
            <a:rPr kumimoji="1" lang="ja-JP" altLang="ja-JP" sz="1300" b="0" i="0" baseline="0">
              <a:solidFill>
                <a:schemeClr val="dk1"/>
              </a:solidFill>
              <a:effectLst/>
              <a:latin typeface="+mn-lt"/>
              <a:ea typeface="+mn-ea"/>
              <a:cs typeface="+mn-cs"/>
            </a:rPr>
            <a:t>ヵ年の間に対象となる積立はない。</a:t>
          </a:r>
          <a:endParaRPr lang="ja-JP" altLang="ja-JP" sz="13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北海道喜茂別町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300" b="0" i="0" baseline="0">
              <a:solidFill>
                <a:schemeClr val="dk1"/>
              </a:solidFill>
              <a:effectLst/>
              <a:latin typeface="+mn-lt"/>
              <a:ea typeface="+mn-ea"/>
              <a:cs typeface="+mn-cs"/>
            </a:rPr>
            <a:t>地方債残高は前年度よりも</a:t>
          </a:r>
          <a:r>
            <a:rPr kumimoji="1" lang="en-US" altLang="ja-JP" sz="1300" b="0" i="0" baseline="0">
              <a:solidFill>
                <a:schemeClr val="dk1"/>
              </a:solidFill>
              <a:effectLst/>
              <a:latin typeface="+mn-lt"/>
              <a:ea typeface="+mn-ea"/>
              <a:cs typeface="+mn-cs"/>
            </a:rPr>
            <a:t>174</a:t>
          </a:r>
          <a:r>
            <a:rPr kumimoji="1" lang="ja-JP" altLang="ja-JP" sz="1300" b="0" i="0" baseline="0">
              <a:solidFill>
                <a:schemeClr val="dk1"/>
              </a:solidFill>
              <a:effectLst/>
              <a:latin typeface="+mn-lt"/>
              <a:ea typeface="+mn-ea"/>
              <a:cs typeface="+mn-cs"/>
            </a:rPr>
            <a:t>百万減少して</a:t>
          </a:r>
          <a:r>
            <a:rPr kumimoji="1" lang="ja-JP" altLang="en-US" sz="1300" b="0" i="0" baseline="0">
              <a:solidFill>
                <a:schemeClr val="dk1"/>
              </a:solidFill>
              <a:effectLst/>
              <a:latin typeface="+mn-lt"/>
              <a:ea typeface="+mn-ea"/>
              <a:cs typeface="+mn-cs"/>
            </a:rPr>
            <a:t>いるため微小ではあるが</a:t>
          </a:r>
          <a:r>
            <a:rPr kumimoji="1" lang="ja-JP" altLang="ja-JP" sz="1300" b="0" i="0" baseline="0">
              <a:solidFill>
                <a:schemeClr val="dk1"/>
              </a:solidFill>
              <a:effectLst/>
              <a:latin typeface="+mn-lt"/>
              <a:ea typeface="+mn-ea"/>
              <a:cs typeface="+mn-cs"/>
            </a:rPr>
            <a:t>将来負担比率は</a:t>
          </a:r>
          <a:r>
            <a:rPr kumimoji="1" lang="ja-JP" altLang="en-US" sz="1300" b="0" i="0" baseline="0">
              <a:solidFill>
                <a:schemeClr val="dk1"/>
              </a:solidFill>
              <a:effectLst/>
              <a:latin typeface="+mn-lt"/>
              <a:ea typeface="+mn-ea"/>
              <a:cs typeface="+mn-cs"/>
            </a:rPr>
            <a:t>改善が図られた</a:t>
          </a:r>
          <a:r>
            <a:rPr kumimoji="1" lang="ja-JP" altLang="ja-JP" sz="1300" b="0" i="0" baseline="0">
              <a:solidFill>
                <a:schemeClr val="dk1"/>
              </a:solidFill>
              <a:effectLst/>
              <a:latin typeface="+mn-lt"/>
              <a:ea typeface="+mn-ea"/>
              <a:cs typeface="+mn-cs"/>
            </a:rPr>
            <a:t>。</a:t>
          </a:r>
          <a:endParaRPr lang="ja-JP" altLang="ja-JP" sz="1300">
            <a:effectLst/>
          </a:endParaRPr>
        </a:p>
        <a:p>
          <a:pPr eaLnBrk="1" fontAlgn="auto" latinLnBrk="0" hangingPunct="1"/>
          <a:r>
            <a:rPr kumimoji="1" lang="ja-JP" altLang="ja-JP" sz="1300" b="0" i="0" baseline="0">
              <a:solidFill>
                <a:schemeClr val="dk1"/>
              </a:solidFill>
              <a:effectLst/>
              <a:latin typeface="+mn-lt"/>
              <a:ea typeface="+mn-ea"/>
              <a:cs typeface="+mn-cs"/>
            </a:rPr>
            <a:t>今後も継続して計画的な地方債借入により残高の減少を図るとともに、適切な財政運営を図り充当可能基金の増加を目指し、将来負担比率の改善に努める。</a:t>
          </a:r>
          <a:endParaRPr lang="ja-JP" altLang="ja-JP" sz="13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北海道喜茂別町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300" b="0" i="0" baseline="0">
              <a:solidFill>
                <a:schemeClr val="dk1"/>
              </a:solidFill>
              <a:effectLst/>
              <a:latin typeface="+mn-lt"/>
              <a:ea typeface="+mn-ea"/>
              <a:cs typeface="+mn-cs"/>
            </a:rPr>
            <a:t>各種基金を繰入して</a:t>
          </a:r>
          <a:r>
            <a:rPr kumimoji="1" lang="ja-JP" altLang="en-US" sz="1300" b="0" i="0" baseline="0">
              <a:solidFill>
                <a:schemeClr val="dk1"/>
              </a:solidFill>
              <a:effectLst/>
              <a:latin typeface="+mn-lt"/>
              <a:ea typeface="+mn-ea"/>
              <a:cs typeface="+mn-cs"/>
            </a:rPr>
            <a:t>事業展開を行っていた</a:t>
          </a:r>
          <a:r>
            <a:rPr kumimoji="1" lang="ja-JP" altLang="ja-JP" sz="1300" b="0" i="0" baseline="0">
              <a:solidFill>
                <a:schemeClr val="dk1"/>
              </a:solidFill>
              <a:effectLst/>
              <a:latin typeface="+mn-lt"/>
              <a:ea typeface="+mn-ea"/>
              <a:cs typeface="+mn-cs"/>
            </a:rPr>
            <a:t>ため、基金全体としては年々減少傾向を辿って</a:t>
          </a:r>
          <a:r>
            <a:rPr kumimoji="1" lang="ja-JP" altLang="en-US" sz="1300" b="0" i="0" baseline="0">
              <a:solidFill>
                <a:schemeClr val="dk1"/>
              </a:solidFill>
              <a:effectLst/>
              <a:latin typeface="+mn-lt"/>
              <a:ea typeface="+mn-ea"/>
              <a:cs typeface="+mn-cs"/>
            </a:rPr>
            <a:t>いたが</a:t>
          </a:r>
          <a:r>
            <a:rPr lang="ja-JP" altLang="ja-JP" sz="1300" b="0" i="0" baseline="0">
              <a:solidFill>
                <a:schemeClr val="dk1"/>
              </a:solidFill>
              <a:effectLst/>
              <a:latin typeface="+mn-lt"/>
              <a:ea typeface="+mn-ea"/>
              <a:cs typeface="+mn-cs"/>
            </a:rPr>
            <a:t>、</a:t>
          </a:r>
          <a:r>
            <a:rPr kumimoji="1" lang="ja-JP" altLang="ja-JP" sz="1300" b="0" i="0" baseline="0">
              <a:solidFill>
                <a:schemeClr val="dk1"/>
              </a:solidFill>
              <a:effectLst/>
              <a:latin typeface="+mn-lt"/>
              <a:ea typeface="+mn-ea"/>
              <a:cs typeface="+mn-cs"/>
            </a:rPr>
            <a:t>令和</a:t>
          </a:r>
          <a:r>
            <a:rPr kumimoji="1" lang="en-US" altLang="ja-JP" sz="1300" b="0" i="0" baseline="0">
              <a:solidFill>
                <a:schemeClr val="dk1"/>
              </a:solidFill>
              <a:effectLst/>
              <a:latin typeface="+mn-lt"/>
              <a:ea typeface="+mn-ea"/>
              <a:cs typeface="+mn-cs"/>
            </a:rPr>
            <a:t>6</a:t>
          </a:r>
          <a:r>
            <a:rPr kumimoji="1" lang="ja-JP" altLang="en-US" sz="1300" b="0" i="0" baseline="0">
              <a:solidFill>
                <a:schemeClr val="dk1"/>
              </a:solidFill>
              <a:effectLst/>
              <a:latin typeface="+mn-lt"/>
              <a:ea typeface="+mn-ea"/>
              <a:cs typeface="+mn-cs"/>
            </a:rPr>
            <a:t>年度にふるさと応援寄附金事業の見直しを行ったことにより特定目的基金が増加したこと、また、普通交付税において臨時財政対策債償還基金費が交付され減債管理基金が増加したため</a:t>
          </a:r>
          <a:r>
            <a:rPr kumimoji="1" lang="ja-JP" altLang="ja-JP" sz="1300" b="0" i="0" baseline="0">
              <a:solidFill>
                <a:schemeClr val="dk1"/>
              </a:solidFill>
              <a:effectLst/>
              <a:latin typeface="+mn-lt"/>
              <a:ea typeface="+mn-ea"/>
              <a:cs typeface="+mn-cs"/>
            </a:rPr>
            <a:t>基金全体の増加傾向となっ</a:t>
          </a:r>
          <a:r>
            <a:rPr kumimoji="1" lang="ja-JP" altLang="en-US" sz="1300" b="0" i="0" baseline="0">
              <a:solidFill>
                <a:schemeClr val="dk1"/>
              </a:solidFill>
              <a:effectLst/>
              <a:latin typeface="+mn-lt"/>
              <a:ea typeface="+mn-ea"/>
              <a:cs typeface="+mn-cs"/>
            </a:rPr>
            <a:t>た</a:t>
          </a:r>
          <a:r>
            <a:rPr kumimoji="1" lang="ja-JP" altLang="ja-JP" sz="1300" b="0" i="0" baseline="0">
              <a:solidFill>
                <a:schemeClr val="dk1"/>
              </a:solidFill>
              <a:effectLst/>
              <a:latin typeface="+mn-lt"/>
              <a:ea typeface="+mn-ea"/>
              <a:cs typeface="+mn-cs"/>
            </a:rPr>
            <a:t>。</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baseline="0">
              <a:solidFill>
                <a:schemeClr val="dk1"/>
              </a:solidFill>
              <a:effectLst/>
              <a:latin typeface="+mn-lt"/>
              <a:ea typeface="+mn-ea"/>
              <a:cs typeface="+mn-cs"/>
            </a:rPr>
            <a:t>今後は歳出の抑制を図り基金の取崩しを抑えて、計画的な財政運営を行っていく。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baseline="0">
              <a:solidFill>
                <a:schemeClr val="dk1"/>
              </a:solidFill>
              <a:effectLst/>
              <a:latin typeface="+mn-lt"/>
              <a:ea typeface="+mn-ea"/>
              <a:cs typeface="+mn-cs"/>
            </a:rPr>
            <a:t>ふるさと納税事業や高校通学費助成事業等の定住促進対策、地域づくり活動の促進や公共施設の維持、教育環境の拡充、老人福祉施設や医療機関の支援に対し活用。</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baseline="0">
              <a:solidFill>
                <a:schemeClr val="dk1"/>
              </a:solidFill>
              <a:effectLst/>
              <a:latin typeface="+mn-lt"/>
              <a:ea typeface="+mn-ea"/>
              <a:cs typeface="+mn-cs"/>
            </a:rPr>
            <a:t>令和</a:t>
          </a:r>
          <a:r>
            <a:rPr kumimoji="1" lang="en-US" altLang="ja-JP" sz="1300" b="0" i="0" baseline="0">
              <a:solidFill>
                <a:schemeClr val="dk1"/>
              </a:solidFill>
              <a:effectLst/>
              <a:latin typeface="+mn-lt"/>
              <a:ea typeface="+mn-ea"/>
              <a:cs typeface="+mn-cs"/>
            </a:rPr>
            <a:t>6</a:t>
          </a:r>
          <a:r>
            <a:rPr kumimoji="1" lang="ja-JP" altLang="en-US" sz="1300" b="0" i="0" baseline="0">
              <a:solidFill>
                <a:schemeClr val="dk1"/>
              </a:solidFill>
              <a:effectLst/>
              <a:latin typeface="+mn-lt"/>
              <a:ea typeface="+mn-ea"/>
              <a:cs typeface="+mn-cs"/>
            </a:rPr>
            <a:t>年度に</a:t>
          </a:r>
          <a:r>
            <a:rPr kumimoji="1" lang="ja-JP" altLang="ja-JP" sz="1300" b="0" i="0" baseline="0">
              <a:solidFill>
                <a:schemeClr val="dk1"/>
              </a:solidFill>
              <a:effectLst/>
              <a:latin typeface="+mn-lt"/>
              <a:ea typeface="+mn-ea"/>
              <a:cs typeface="+mn-cs"/>
            </a:rPr>
            <a:t>ふるさと応援寄附金</a:t>
          </a:r>
          <a:r>
            <a:rPr kumimoji="1" lang="ja-JP" altLang="en-US" sz="1300" b="0" i="0" baseline="0">
              <a:solidFill>
                <a:schemeClr val="dk1"/>
              </a:solidFill>
              <a:effectLst/>
              <a:latin typeface="+mn-lt"/>
              <a:ea typeface="+mn-ea"/>
              <a:cs typeface="+mn-cs"/>
            </a:rPr>
            <a:t>事業の見直しを実施したことにより、寄付金額の増加が図られたことにより積立金が</a:t>
          </a:r>
          <a:r>
            <a:rPr kumimoji="1" lang="ja-JP" altLang="ja-JP" sz="1300" b="0" i="0" baseline="0">
              <a:solidFill>
                <a:schemeClr val="dk1"/>
              </a:solidFill>
              <a:effectLst/>
              <a:latin typeface="+mn-lt"/>
              <a:ea typeface="+mn-ea"/>
              <a:cs typeface="+mn-cs"/>
            </a:rPr>
            <a:t>増加となった。</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baseline="0">
              <a:solidFill>
                <a:schemeClr val="dk1"/>
              </a:solidFill>
              <a:effectLst/>
              <a:latin typeface="+mn-lt"/>
              <a:ea typeface="+mn-ea"/>
              <a:cs typeface="+mn-cs"/>
            </a:rPr>
            <a:t>今後は歳出の抑制を図り基金の取崩しを抑え、計画的な財政運営を行っていく。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baseline="0">
              <a:solidFill>
                <a:schemeClr val="dk1"/>
              </a:solidFill>
              <a:effectLst/>
              <a:latin typeface="+mn-lt"/>
              <a:ea typeface="+mn-ea"/>
              <a:cs typeface="+mn-cs"/>
            </a:rPr>
            <a:t>各種システムに係る保守料等のランニングコストが嵩んでいることや、施設等の維持管理に係る燃料費や光熱費、労務単価の上昇、また、職員の年齢構成の変化や定期昇給等に伴う職員人件費の増加等により基金の取崩しが多くなっており</a:t>
          </a:r>
          <a:r>
            <a:rPr lang="ja-JP" altLang="ja-JP" sz="1300" b="0" i="0" baseline="0">
              <a:solidFill>
                <a:schemeClr val="dk1"/>
              </a:solidFill>
              <a:effectLst/>
              <a:latin typeface="+mn-lt"/>
              <a:ea typeface="+mn-ea"/>
              <a:cs typeface="+mn-cs"/>
            </a:rPr>
            <a:t>、</a:t>
          </a:r>
          <a:r>
            <a:rPr kumimoji="1" lang="ja-JP" altLang="ja-JP" sz="1300" b="0" i="0" baseline="0">
              <a:solidFill>
                <a:schemeClr val="dk1"/>
              </a:solidFill>
              <a:effectLst/>
              <a:latin typeface="+mn-lt"/>
              <a:ea typeface="+mn-ea"/>
              <a:cs typeface="+mn-cs"/>
            </a:rPr>
            <a:t>令和</a:t>
          </a:r>
          <a:r>
            <a:rPr kumimoji="1" lang="en-US" altLang="ja-JP" sz="1300" b="0" i="0" baseline="0">
              <a:solidFill>
                <a:schemeClr val="dk1"/>
              </a:solidFill>
              <a:effectLst/>
              <a:latin typeface="+mn-lt"/>
              <a:ea typeface="+mn-ea"/>
              <a:cs typeface="+mn-cs"/>
            </a:rPr>
            <a:t>5</a:t>
          </a:r>
          <a:r>
            <a:rPr kumimoji="1" lang="ja-JP" altLang="ja-JP" sz="1300" b="0" i="0" baseline="0">
              <a:solidFill>
                <a:schemeClr val="dk1"/>
              </a:solidFill>
              <a:effectLst/>
              <a:latin typeface="+mn-lt"/>
              <a:ea typeface="+mn-ea"/>
              <a:cs typeface="+mn-cs"/>
            </a:rPr>
            <a:t>年度に</a:t>
          </a:r>
          <a:r>
            <a:rPr kumimoji="1" lang="ja-JP" altLang="en-US" sz="1300" b="0" i="0" baseline="0">
              <a:solidFill>
                <a:schemeClr val="dk1"/>
              </a:solidFill>
              <a:effectLst/>
              <a:latin typeface="+mn-lt"/>
              <a:ea typeface="+mn-ea"/>
              <a:cs typeface="+mn-cs"/>
            </a:rPr>
            <a:t>引き続き</a:t>
          </a:r>
          <a:r>
            <a:rPr kumimoji="1" lang="en-US" altLang="ja-JP" sz="1300" b="0" i="0" baseline="0">
              <a:solidFill>
                <a:schemeClr val="dk1"/>
              </a:solidFill>
              <a:effectLst/>
              <a:latin typeface="+mn-lt"/>
              <a:ea typeface="+mn-ea"/>
              <a:cs typeface="+mn-cs"/>
            </a:rPr>
            <a:t>11</a:t>
          </a:r>
          <a:r>
            <a:rPr kumimoji="1" lang="ja-JP" altLang="ja-JP" sz="1300" b="0" i="0" baseline="0">
              <a:solidFill>
                <a:schemeClr val="dk1"/>
              </a:solidFill>
              <a:effectLst/>
              <a:latin typeface="+mn-lt"/>
              <a:ea typeface="+mn-ea"/>
              <a:cs typeface="+mn-cs"/>
            </a:rPr>
            <a:t>百万円の減少となった。</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baseline="0">
              <a:solidFill>
                <a:schemeClr val="dk1"/>
              </a:solidFill>
              <a:effectLst/>
              <a:latin typeface="+mn-lt"/>
              <a:ea typeface="+mn-ea"/>
              <a:cs typeface="+mn-cs"/>
            </a:rPr>
            <a:t>今後も歳出の抑制を図り基金の取り崩しを抑え、計画的な財政運営を行っていく。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baseline="0">
              <a:solidFill>
                <a:schemeClr val="dk1"/>
              </a:solidFill>
              <a:effectLst/>
              <a:latin typeface="+mn-lt"/>
              <a:ea typeface="+mn-ea"/>
              <a:cs typeface="+mn-cs"/>
            </a:rPr>
            <a:t>過疎対策事業債等の定期的な償還により、令和</a:t>
          </a:r>
          <a:r>
            <a:rPr kumimoji="1" lang="en-US" altLang="ja-JP" sz="1300" b="0" i="0" baseline="0">
              <a:solidFill>
                <a:schemeClr val="dk1"/>
              </a:solidFill>
              <a:effectLst/>
              <a:latin typeface="+mn-lt"/>
              <a:ea typeface="+mn-ea"/>
              <a:cs typeface="+mn-cs"/>
            </a:rPr>
            <a:t>2</a:t>
          </a:r>
          <a:r>
            <a:rPr kumimoji="1" lang="ja-JP" altLang="ja-JP" sz="1300" b="0" i="0" baseline="0">
              <a:solidFill>
                <a:schemeClr val="dk1"/>
              </a:solidFill>
              <a:effectLst/>
              <a:latin typeface="+mn-lt"/>
              <a:ea typeface="+mn-ea"/>
              <a:cs typeface="+mn-cs"/>
            </a:rPr>
            <a:t>年度までは基金の取崩しを行い減少していたが、</a:t>
          </a:r>
          <a:r>
            <a:rPr kumimoji="1" lang="ja-JP" altLang="ja-JP" sz="1300">
              <a:solidFill>
                <a:schemeClr val="dk1"/>
              </a:solidFill>
              <a:effectLst/>
              <a:latin typeface="+mn-lt"/>
              <a:ea typeface="+mn-ea"/>
              <a:cs typeface="+mn-cs"/>
            </a:rPr>
            <a:t>令和</a:t>
          </a:r>
          <a:r>
            <a:rPr kumimoji="1" lang="en-US" altLang="ja-JP" sz="1300">
              <a:solidFill>
                <a:schemeClr val="dk1"/>
              </a:solidFill>
              <a:effectLst/>
              <a:latin typeface="+mn-lt"/>
              <a:ea typeface="+mn-ea"/>
              <a:cs typeface="+mn-cs"/>
            </a:rPr>
            <a:t>3</a:t>
          </a:r>
          <a:r>
            <a:rPr kumimoji="1" lang="ja-JP" altLang="ja-JP" sz="1300">
              <a:solidFill>
                <a:schemeClr val="dk1"/>
              </a:solidFill>
              <a:effectLst/>
              <a:latin typeface="+mn-lt"/>
              <a:ea typeface="+mn-ea"/>
              <a:cs typeface="+mn-cs"/>
            </a:rPr>
            <a:t>年度</a:t>
          </a:r>
          <a:r>
            <a:rPr kumimoji="1" lang="ja-JP" altLang="en-US" sz="1300">
              <a:solidFill>
                <a:schemeClr val="dk1"/>
              </a:solidFill>
              <a:effectLst/>
              <a:latin typeface="+mn-lt"/>
              <a:ea typeface="+mn-ea"/>
              <a:cs typeface="+mn-cs"/>
            </a:rPr>
            <a:t>及び令和</a:t>
          </a:r>
          <a:r>
            <a:rPr kumimoji="1" lang="en-US" altLang="ja-JP" sz="1300">
              <a:solidFill>
                <a:schemeClr val="dk1"/>
              </a:solidFill>
              <a:effectLst/>
              <a:latin typeface="+mn-lt"/>
              <a:ea typeface="+mn-ea"/>
              <a:cs typeface="+mn-cs"/>
            </a:rPr>
            <a:t>5</a:t>
          </a:r>
          <a:r>
            <a:rPr kumimoji="1" lang="ja-JP" altLang="en-US" sz="1300">
              <a:solidFill>
                <a:schemeClr val="dk1"/>
              </a:solidFill>
              <a:effectLst/>
              <a:latin typeface="+mn-lt"/>
              <a:ea typeface="+mn-ea"/>
              <a:cs typeface="+mn-cs"/>
            </a:rPr>
            <a:t>年度</a:t>
          </a:r>
          <a:r>
            <a:rPr kumimoji="1" lang="ja-JP" altLang="ja-JP" sz="1300">
              <a:solidFill>
                <a:schemeClr val="dk1"/>
              </a:solidFill>
              <a:effectLst/>
              <a:latin typeface="+mn-lt"/>
              <a:ea typeface="+mn-ea"/>
              <a:cs typeface="+mn-cs"/>
            </a:rPr>
            <a:t>に普通交付税の再算定が行われ臨時財政対策債償還基金費が交付されたことにより増加し、令和</a:t>
          </a:r>
          <a:r>
            <a:rPr kumimoji="1" lang="en-US" altLang="ja-JP" sz="1300">
              <a:solidFill>
                <a:schemeClr val="dk1"/>
              </a:solidFill>
              <a:effectLst/>
              <a:latin typeface="+mn-lt"/>
              <a:ea typeface="+mn-ea"/>
              <a:cs typeface="+mn-cs"/>
            </a:rPr>
            <a:t>6</a:t>
          </a:r>
          <a:r>
            <a:rPr kumimoji="1" lang="ja-JP" altLang="ja-JP" sz="1300">
              <a:solidFill>
                <a:schemeClr val="dk1"/>
              </a:solidFill>
              <a:effectLst/>
              <a:latin typeface="+mn-lt"/>
              <a:ea typeface="+mn-ea"/>
              <a:cs typeface="+mn-cs"/>
            </a:rPr>
            <a:t>年度においても同様に交付されたことにより前年度と比較し増加となった。</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baseline="0">
              <a:solidFill>
                <a:schemeClr val="dk1"/>
              </a:solidFill>
              <a:effectLst/>
              <a:latin typeface="+mn-lt"/>
              <a:ea typeface="+mn-ea"/>
              <a:cs typeface="+mn-cs"/>
            </a:rPr>
            <a:t>今後は歳出の抑制を図り基金の取崩しを抑え、計画的な財政運営を行っていく。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FCF3FEEE-0C04-4AB8-9E93-44EA40584B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1757C78C-9E9C-43E8-9822-FD837410D1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5DC30293-989F-4313-A929-8EC41C028AA3}"/>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BE02D314-65DC-49E4-99D1-5B6C66052FF7}"/>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34A7782D-AB7B-43BE-B9E9-D31726F282CB}"/>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5A838ACC-AB93-4DAD-9730-A22A0432D708}"/>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北海道喜茂別町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A7636B56-1E10-4C9F-87AB-111CE93D5FB1}"/>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3D706F6D-647E-44B0-969A-2ADBC86E9829}"/>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333B7F97-3B28-47EF-A3DB-91A13979C388}"/>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E9FC7D51-75B3-4649-B7D6-FE3293E5E362}"/>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65D6E0A4-85CB-4FD1-9F82-37B2D3FC3414}"/>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19AFD489-7964-45C2-9183-976E4C9D88A2}"/>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1,928
1,831
189.41
3,135,646
3,096,636
39,010
1,969,207
2,528,755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AB098FE8-90A5-49A7-B933-9288664AA7AE}"/>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A8335428-6740-4760-AF26-B09A8C0C278E}"/>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3248F727-8FF9-47D8-8925-A5C198604510}"/>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56.9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18D9072A-2C8E-4118-B3BB-57E4401F63BA}"/>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1D73EDA7-8967-4509-9731-8403FD2C0A2C}"/>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DE964F33-4154-4162-A193-9B1D8A8CFDE1}"/>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E2EA925B-D079-4885-8CA8-4D7F79508CB2}"/>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67104085-252A-4919-807B-571A73A0390F}"/>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2DD371D4-7E63-478A-BB9D-D81328FEFA40}"/>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C1AAD31B-7BA0-4163-B224-168C69DCF567}"/>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60347005-BF2E-41EA-A225-77E17FF1D1B4}"/>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D4A7A403-AC25-4AB4-889D-572B250E31D9}"/>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98E80BED-CB5D-489E-8755-FFA1D8312D47}"/>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3846EC22-9860-4151-A728-8FDE0EFDB46F}"/>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9C351710-EB65-47D2-BAC2-178B91DFC410}"/>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D2B3D922-F08E-4DBC-8A2B-584723D1006C}"/>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2E9B5195-9167-4FED-A308-F02E5FA019D1}"/>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3FF1322D-3392-4D94-9AD0-431EE0A08DA3}"/>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8FB4C056-1602-483E-89EC-D26CD19EAF0B}"/>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F970E270-6436-4A99-9E3C-6C64499AF0F9}"/>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70D6C7B9-84F0-4366-A05C-9EB4FA7BC0F8}"/>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82201DE9-D905-421E-BE50-B117B53F3E3A}"/>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11FF9E4E-985C-404B-A016-B803B0B11330}"/>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570D6DFB-D0C2-43F4-B4EE-5AA2E08AF555}"/>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CC25C8BF-136B-4851-B53C-1B2D421967A9}"/>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2409F09F-ACEA-4F83-A02C-DE0D71EAFC12}"/>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66EDDAD2-6374-4E69-ADCC-802C592C3246}"/>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4DE54396-01C6-4AD7-B7C8-9B10B09EE406}"/>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64796B9D-4F0A-4785-891E-4FF143AA863C}"/>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4390542A-4F30-4107-99B5-BEA5978DC5FB}"/>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1CA0B128-8110-472F-8190-C2916160B38B}"/>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9C145DCA-E2EC-4A3F-89FF-2D57026367EC}"/>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B041642A-4D83-4FC5-9337-129E0A78031B}"/>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E37C0D93-0175-4EF4-841E-8A54A87AC430}"/>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1AA19219-897D-487C-8C83-9E9A94D6487C}"/>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類似団体内順位と比べて同程度の償却率となっている。</a:t>
          </a:r>
          <a:endParaRPr lang="ja-JP" altLang="ja-JP">
            <a:effectLst/>
          </a:endParaRPr>
        </a:p>
        <a:p>
          <a:pPr eaLnBrk="1" fontAlgn="auto" latinLnBrk="0" hangingPunct="1"/>
          <a:r>
            <a:rPr kumimoji="1" lang="ja-JP" altLang="ja-JP" sz="1100">
              <a:solidFill>
                <a:schemeClr val="dk1"/>
              </a:solidFill>
              <a:effectLst/>
              <a:latin typeface="+mn-lt"/>
              <a:ea typeface="+mn-ea"/>
              <a:cs typeface="+mn-cs"/>
            </a:rPr>
            <a:t>近年の事業としては、交付金や地方債の活用による公営住宅や集会施設の改修などを行っている。</a:t>
          </a:r>
          <a:endParaRPr lang="ja-JP" altLang="ja-JP">
            <a:effectLst/>
          </a:endParaRPr>
        </a:p>
        <a:p>
          <a:pPr eaLnBrk="1" fontAlgn="auto" latinLnBrk="0" hangingPunct="1"/>
          <a:r>
            <a:rPr kumimoji="1" lang="ja-JP" altLang="ja-JP" sz="1100">
              <a:solidFill>
                <a:schemeClr val="dk1"/>
              </a:solidFill>
              <a:effectLst/>
              <a:latin typeface="+mn-lt"/>
              <a:ea typeface="+mn-ea"/>
              <a:cs typeface="+mn-cs"/>
            </a:rPr>
            <a:t>各施設の老朽状況等を鑑みて今後も適切な施設管理を行っていく。</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3F74A991-286E-4876-B405-465528468368}"/>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83B0BC5C-90FB-4286-B785-89E7CC8002BA}"/>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4183499E-2C19-4DEC-B3A4-9EFA380BEE21}"/>
            </a:ext>
          </a:extLst>
        </xdr:cNvPr>
        <xdr:cNvSpPr txBox="1"/>
      </xdr:nvSpPr>
      <xdr:spPr>
        <a:xfrm>
          <a:off x="795811" y="6246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8A20EFE1-CD92-4344-8A8B-033312BA88BE}"/>
            </a:ext>
          </a:extLst>
        </xdr:cNvPr>
        <xdr:cNvCxnSpPr/>
      </xdr:nvCxnSpPr>
      <xdr:spPr>
        <a:xfrm>
          <a:off x="1270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6B4DD782-4356-4A4D-9C8E-86A3E34E0027}"/>
            </a:ext>
          </a:extLst>
        </xdr:cNvPr>
        <xdr:cNvSpPr txBox="1"/>
      </xdr:nvSpPr>
      <xdr:spPr>
        <a:xfrm>
          <a:off x="847106" y="593824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DC712BDE-21E2-455A-A556-864FB01C2C8A}"/>
            </a:ext>
          </a:extLst>
        </xdr:cNvPr>
        <xdr:cNvCxnSpPr/>
      </xdr:nvCxnSpPr>
      <xdr:spPr>
        <a:xfrm>
          <a:off x="1270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067467CC-E54A-4828-9B7E-D3B051F6C8D1}"/>
            </a:ext>
          </a:extLst>
        </xdr:cNvPr>
        <xdr:cNvSpPr txBox="1"/>
      </xdr:nvSpPr>
      <xdr:spPr>
        <a:xfrm>
          <a:off x="847106" y="56298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F42AACDF-D4B3-411D-A6B7-AAF379535526}"/>
            </a:ext>
          </a:extLst>
        </xdr:cNvPr>
        <xdr:cNvCxnSpPr/>
      </xdr:nvCxnSpPr>
      <xdr:spPr>
        <a:xfrm>
          <a:off x="1270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503E5FD0-BCBF-46BA-BEFD-62BD891198E6}"/>
            </a:ext>
          </a:extLst>
        </xdr:cNvPr>
        <xdr:cNvSpPr txBox="1"/>
      </xdr:nvSpPr>
      <xdr:spPr>
        <a:xfrm>
          <a:off x="847106" y="532138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122BC354-ED01-4EE9-80F6-4FFC7E7832C7}"/>
            </a:ext>
          </a:extLst>
        </xdr:cNvPr>
        <xdr:cNvCxnSpPr/>
      </xdr:nvCxnSpPr>
      <xdr:spPr>
        <a:xfrm>
          <a:off x="1270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E37F4E42-421C-468E-9147-2B5085345E18}"/>
            </a:ext>
          </a:extLst>
        </xdr:cNvPr>
        <xdr:cNvSpPr txBox="1"/>
      </xdr:nvSpPr>
      <xdr:spPr>
        <a:xfrm>
          <a:off x="847106" y="501296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C7CFCA5C-4CAD-48DC-8026-E051673BED30}"/>
            </a:ext>
          </a:extLst>
        </xdr:cNvPr>
        <xdr:cNvCxnSpPr/>
      </xdr:nvCxnSpPr>
      <xdr:spPr>
        <a:xfrm>
          <a:off x="1270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472C6CE3-4A32-476C-B6C4-76FEF3A14BCE}"/>
            </a:ext>
          </a:extLst>
        </xdr:cNvPr>
        <xdr:cNvSpPr txBox="1"/>
      </xdr:nvSpPr>
      <xdr:spPr>
        <a:xfrm>
          <a:off x="847106" y="470453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CCA3A7C5-4BE9-4EC8-B734-A73EDC97348C}"/>
            </a:ext>
          </a:extLst>
        </xdr:cNvPr>
        <xdr:cNvCxnSpPr/>
      </xdr:nvCxnSpPr>
      <xdr:spPr>
        <a:xfrm>
          <a:off x="1270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B8A6F25C-73EE-4171-A6EF-EC57CC491F80}"/>
            </a:ext>
          </a:extLst>
        </xdr:cNvPr>
        <xdr:cNvSpPr txBox="1"/>
      </xdr:nvSpPr>
      <xdr:spPr>
        <a:xfrm>
          <a:off x="847106" y="439610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352DFEB3-0E81-4DA0-B618-FBB0D627EC62}"/>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EFA9DE4B-9030-46DA-A639-E19769E3F1CB}"/>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95E841E9-862D-41FF-8E92-541CBD4117EE}"/>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25</xdr:row>
      <xdr:rowOff>129631</xdr:rowOff>
    </xdr:from>
    <xdr:to>
      <xdr:col>23</xdr:col>
      <xdr:colOff>85090</xdr:colOff>
      <xdr:row>34</xdr:row>
      <xdr:rowOff>119471</xdr:rowOff>
    </xdr:to>
    <xdr:cxnSp macro="">
      <xdr:nvCxnSpPr>
        <xdr:cNvPr id="67" name="直線コネクタ 66">
          <a:extLst>
            <a:ext uri="{FF2B5EF4-FFF2-40B4-BE49-F238E27FC236}">
              <a16:creationId xmlns:a16="http://schemas.microsoft.com/office/drawing/2014/main" id="{ADE97E0E-502D-483E-9B68-9B324193D305}"/>
            </a:ext>
          </a:extLst>
        </xdr:cNvPr>
        <xdr:cNvCxnSpPr/>
      </xdr:nvCxnSpPr>
      <xdr:spPr>
        <a:xfrm flipV="1">
          <a:off x="4760595" y="4415881"/>
          <a:ext cx="1270" cy="1532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123298</xdr:rowOff>
    </xdr:from>
    <xdr:ext cx="405111" cy="259045"/>
    <xdr:sp macro="" textlink="">
      <xdr:nvSpPr>
        <xdr:cNvPr id="68" name="有形固定資産減価償却率最小値テキスト">
          <a:extLst>
            <a:ext uri="{FF2B5EF4-FFF2-40B4-BE49-F238E27FC236}">
              <a16:creationId xmlns:a16="http://schemas.microsoft.com/office/drawing/2014/main" id="{E1DD4D70-CB7A-4A98-9F56-EF686A744FB4}"/>
            </a:ext>
          </a:extLst>
        </xdr:cNvPr>
        <xdr:cNvSpPr txBox="1"/>
      </xdr:nvSpPr>
      <xdr:spPr>
        <a:xfrm>
          <a:off x="4813300" y="5952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119471</xdr:rowOff>
    </xdr:from>
    <xdr:to>
      <xdr:col>23</xdr:col>
      <xdr:colOff>174625</xdr:colOff>
      <xdr:row>34</xdr:row>
      <xdr:rowOff>119471</xdr:rowOff>
    </xdr:to>
    <xdr:cxnSp macro="">
      <xdr:nvCxnSpPr>
        <xdr:cNvPr id="69" name="直線コネクタ 68">
          <a:extLst>
            <a:ext uri="{FF2B5EF4-FFF2-40B4-BE49-F238E27FC236}">
              <a16:creationId xmlns:a16="http://schemas.microsoft.com/office/drawing/2014/main" id="{ED713391-F612-4A8C-86FB-4358741B256D}"/>
            </a:ext>
          </a:extLst>
        </xdr:cNvPr>
        <xdr:cNvCxnSpPr/>
      </xdr:nvCxnSpPr>
      <xdr:spPr>
        <a:xfrm>
          <a:off x="4673600" y="5948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76308</xdr:rowOff>
    </xdr:from>
    <xdr:ext cx="405111" cy="259045"/>
    <xdr:sp macro="" textlink="">
      <xdr:nvSpPr>
        <xdr:cNvPr id="70" name="有形固定資産減価償却率最大値テキスト">
          <a:extLst>
            <a:ext uri="{FF2B5EF4-FFF2-40B4-BE49-F238E27FC236}">
              <a16:creationId xmlns:a16="http://schemas.microsoft.com/office/drawing/2014/main" id="{2B86714B-BB17-429C-A391-ECC3E5A4FCB2}"/>
            </a:ext>
          </a:extLst>
        </xdr:cNvPr>
        <xdr:cNvSpPr txBox="1"/>
      </xdr:nvSpPr>
      <xdr:spPr>
        <a:xfrm>
          <a:off x="4813300" y="4191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25</xdr:row>
      <xdr:rowOff>129631</xdr:rowOff>
    </xdr:from>
    <xdr:to>
      <xdr:col>23</xdr:col>
      <xdr:colOff>174625</xdr:colOff>
      <xdr:row>25</xdr:row>
      <xdr:rowOff>129631</xdr:rowOff>
    </xdr:to>
    <xdr:cxnSp macro="">
      <xdr:nvCxnSpPr>
        <xdr:cNvPr id="71" name="直線コネクタ 70">
          <a:extLst>
            <a:ext uri="{FF2B5EF4-FFF2-40B4-BE49-F238E27FC236}">
              <a16:creationId xmlns:a16="http://schemas.microsoft.com/office/drawing/2014/main" id="{3682909C-1664-4801-843F-4BB4BD178769}"/>
            </a:ext>
          </a:extLst>
        </xdr:cNvPr>
        <xdr:cNvCxnSpPr/>
      </xdr:nvCxnSpPr>
      <xdr:spPr>
        <a:xfrm>
          <a:off x="4673600" y="4415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138901</xdr:rowOff>
    </xdr:from>
    <xdr:ext cx="405111" cy="259045"/>
    <xdr:sp macro="" textlink="">
      <xdr:nvSpPr>
        <xdr:cNvPr id="72" name="有形固定資産減価償却率平均値テキスト">
          <a:extLst>
            <a:ext uri="{FF2B5EF4-FFF2-40B4-BE49-F238E27FC236}">
              <a16:creationId xmlns:a16="http://schemas.microsoft.com/office/drawing/2014/main" id="{4AB3C884-DED9-4A39-8A60-9C19AF01F444}"/>
            </a:ext>
          </a:extLst>
        </xdr:cNvPr>
        <xdr:cNvSpPr txBox="1"/>
      </xdr:nvSpPr>
      <xdr:spPr>
        <a:xfrm>
          <a:off x="4813300" y="51109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116024</xdr:rowOff>
    </xdr:from>
    <xdr:to>
      <xdr:col>23</xdr:col>
      <xdr:colOff>136525</xdr:colOff>
      <xdr:row>31</xdr:row>
      <xdr:rowOff>46174</xdr:rowOff>
    </xdr:to>
    <xdr:sp macro="" textlink="">
      <xdr:nvSpPr>
        <xdr:cNvPr id="73" name="フローチャート: 判断 72">
          <a:extLst>
            <a:ext uri="{FF2B5EF4-FFF2-40B4-BE49-F238E27FC236}">
              <a16:creationId xmlns:a16="http://schemas.microsoft.com/office/drawing/2014/main" id="{9E0487BD-9207-4918-937D-F50FBD4177EC}"/>
            </a:ext>
          </a:extLst>
        </xdr:cNvPr>
        <xdr:cNvSpPr/>
      </xdr:nvSpPr>
      <xdr:spPr>
        <a:xfrm>
          <a:off x="4711700" y="5259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94433</xdr:rowOff>
    </xdr:from>
    <xdr:to>
      <xdr:col>19</xdr:col>
      <xdr:colOff>187325</xdr:colOff>
      <xdr:row>31</xdr:row>
      <xdr:rowOff>24583</xdr:rowOff>
    </xdr:to>
    <xdr:sp macro="" textlink="">
      <xdr:nvSpPr>
        <xdr:cNvPr id="74" name="フローチャート: 判断 73">
          <a:extLst>
            <a:ext uri="{FF2B5EF4-FFF2-40B4-BE49-F238E27FC236}">
              <a16:creationId xmlns:a16="http://schemas.microsoft.com/office/drawing/2014/main" id="{E2D3B926-52EB-4F13-92CF-DB0DDB2CB14E}"/>
            </a:ext>
          </a:extLst>
        </xdr:cNvPr>
        <xdr:cNvSpPr/>
      </xdr:nvSpPr>
      <xdr:spPr>
        <a:xfrm>
          <a:off x="4000500" y="5237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75" name="フローチャート: 判断 74">
          <a:extLst>
            <a:ext uri="{FF2B5EF4-FFF2-40B4-BE49-F238E27FC236}">
              <a16:creationId xmlns:a16="http://schemas.microsoft.com/office/drawing/2014/main" id="{862A5D72-7F65-4E96-A7E4-EF857327216A}"/>
            </a:ext>
          </a:extLst>
        </xdr:cNvPr>
        <xdr:cNvSpPr/>
      </xdr:nvSpPr>
      <xdr:spPr>
        <a:xfrm>
          <a:off x="3238500" y="516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151765</xdr:rowOff>
    </xdr:from>
    <xdr:to>
      <xdr:col>11</xdr:col>
      <xdr:colOff>187325</xdr:colOff>
      <xdr:row>30</xdr:row>
      <xdr:rowOff>81915</xdr:rowOff>
    </xdr:to>
    <xdr:sp macro="" textlink="">
      <xdr:nvSpPr>
        <xdr:cNvPr id="76" name="フローチャート: 判断 75">
          <a:extLst>
            <a:ext uri="{FF2B5EF4-FFF2-40B4-BE49-F238E27FC236}">
              <a16:creationId xmlns:a16="http://schemas.microsoft.com/office/drawing/2014/main" id="{C6F91BD6-9943-47AB-BBD5-9C10F3579C13}"/>
            </a:ext>
          </a:extLst>
        </xdr:cNvPr>
        <xdr:cNvSpPr/>
      </xdr:nvSpPr>
      <xdr:spPr>
        <a:xfrm>
          <a:off x="2476500" y="512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114753</xdr:rowOff>
    </xdr:from>
    <xdr:to>
      <xdr:col>7</xdr:col>
      <xdr:colOff>187325</xdr:colOff>
      <xdr:row>30</xdr:row>
      <xdr:rowOff>44903</xdr:rowOff>
    </xdr:to>
    <xdr:sp macro="" textlink="">
      <xdr:nvSpPr>
        <xdr:cNvPr id="77" name="フローチャート: 判断 76">
          <a:extLst>
            <a:ext uri="{FF2B5EF4-FFF2-40B4-BE49-F238E27FC236}">
              <a16:creationId xmlns:a16="http://schemas.microsoft.com/office/drawing/2014/main" id="{45AFB090-6AE7-4362-9FF0-A07EA939BE68}"/>
            </a:ext>
          </a:extLst>
        </xdr:cNvPr>
        <xdr:cNvSpPr/>
      </xdr:nvSpPr>
      <xdr:spPr>
        <a:xfrm>
          <a:off x="1714500" y="5086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CD91E333-C246-41CE-B328-20DF3583F37E}"/>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29C9FC60-DAE6-4226-A872-1CC753AF9DF9}"/>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3D90C57E-79A7-4217-A9A0-7E487ED96213}"/>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8D383BA0-86FB-4D0D-9803-39ABCD67E72A}"/>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441DB0DE-8272-421B-BD77-25F6CE3F20A8}"/>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137614</xdr:rowOff>
    </xdr:from>
    <xdr:to>
      <xdr:col>23</xdr:col>
      <xdr:colOff>136525</xdr:colOff>
      <xdr:row>31</xdr:row>
      <xdr:rowOff>67764</xdr:rowOff>
    </xdr:to>
    <xdr:sp macro="" textlink="">
      <xdr:nvSpPr>
        <xdr:cNvPr id="83" name="楕円 82">
          <a:extLst>
            <a:ext uri="{FF2B5EF4-FFF2-40B4-BE49-F238E27FC236}">
              <a16:creationId xmlns:a16="http://schemas.microsoft.com/office/drawing/2014/main" id="{B96B0D3A-03F8-458B-B05E-B7CCEBA483A0}"/>
            </a:ext>
          </a:extLst>
        </xdr:cNvPr>
        <xdr:cNvSpPr/>
      </xdr:nvSpPr>
      <xdr:spPr>
        <a:xfrm>
          <a:off x="4711700" y="5281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116041</xdr:rowOff>
    </xdr:from>
    <xdr:ext cx="405111" cy="259045"/>
    <xdr:sp macro="" textlink="">
      <xdr:nvSpPr>
        <xdr:cNvPr id="84" name="有形固定資産減価償却率該当値テキスト">
          <a:extLst>
            <a:ext uri="{FF2B5EF4-FFF2-40B4-BE49-F238E27FC236}">
              <a16:creationId xmlns:a16="http://schemas.microsoft.com/office/drawing/2014/main" id="{B045267B-0D45-4356-8F27-00EFE3A20BDE}"/>
            </a:ext>
          </a:extLst>
        </xdr:cNvPr>
        <xdr:cNvSpPr txBox="1"/>
      </xdr:nvSpPr>
      <xdr:spPr>
        <a:xfrm>
          <a:off x="4813300" y="5259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91349</xdr:rowOff>
    </xdr:from>
    <xdr:to>
      <xdr:col>19</xdr:col>
      <xdr:colOff>187325</xdr:colOff>
      <xdr:row>31</xdr:row>
      <xdr:rowOff>21499</xdr:rowOff>
    </xdr:to>
    <xdr:sp macro="" textlink="">
      <xdr:nvSpPr>
        <xdr:cNvPr id="85" name="楕円 84">
          <a:extLst>
            <a:ext uri="{FF2B5EF4-FFF2-40B4-BE49-F238E27FC236}">
              <a16:creationId xmlns:a16="http://schemas.microsoft.com/office/drawing/2014/main" id="{D71B5AB3-B97A-4BF0-864E-5150576C1E36}"/>
            </a:ext>
          </a:extLst>
        </xdr:cNvPr>
        <xdr:cNvSpPr/>
      </xdr:nvSpPr>
      <xdr:spPr>
        <a:xfrm>
          <a:off x="4000500" y="5234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142149</xdr:rowOff>
    </xdr:from>
    <xdr:to>
      <xdr:col>23</xdr:col>
      <xdr:colOff>85725</xdr:colOff>
      <xdr:row>31</xdr:row>
      <xdr:rowOff>16964</xdr:rowOff>
    </xdr:to>
    <xdr:cxnSp macro="">
      <xdr:nvCxnSpPr>
        <xdr:cNvPr id="86" name="直線コネクタ 85">
          <a:extLst>
            <a:ext uri="{FF2B5EF4-FFF2-40B4-BE49-F238E27FC236}">
              <a16:creationId xmlns:a16="http://schemas.microsoft.com/office/drawing/2014/main" id="{40FFC2DE-8F45-4D02-8E72-8E5FCAAEA046}"/>
            </a:ext>
          </a:extLst>
        </xdr:cNvPr>
        <xdr:cNvCxnSpPr/>
      </xdr:nvCxnSpPr>
      <xdr:spPr>
        <a:xfrm>
          <a:off x="4051300" y="5285649"/>
          <a:ext cx="711200" cy="46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54338</xdr:rowOff>
    </xdr:from>
    <xdr:to>
      <xdr:col>15</xdr:col>
      <xdr:colOff>187325</xdr:colOff>
      <xdr:row>30</xdr:row>
      <xdr:rowOff>155938</xdr:rowOff>
    </xdr:to>
    <xdr:sp macro="" textlink="">
      <xdr:nvSpPr>
        <xdr:cNvPr id="87" name="楕円 86">
          <a:extLst>
            <a:ext uri="{FF2B5EF4-FFF2-40B4-BE49-F238E27FC236}">
              <a16:creationId xmlns:a16="http://schemas.microsoft.com/office/drawing/2014/main" id="{76926F3C-7124-4203-AB16-123947F08D5B}"/>
            </a:ext>
          </a:extLst>
        </xdr:cNvPr>
        <xdr:cNvSpPr/>
      </xdr:nvSpPr>
      <xdr:spPr>
        <a:xfrm>
          <a:off x="3238500" y="5197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105138</xdr:rowOff>
    </xdr:from>
    <xdr:to>
      <xdr:col>19</xdr:col>
      <xdr:colOff>136525</xdr:colOff>
      <xdr:row>30</xdr:row>
      <xdr:rowOff>142149</xdr:rowOff>
    </xdr:to>
    <xdr:cxnSp macro="">
      <xdr:nvCxnSpPr>
        <xdr:cNvPr id="88" name="直線コネクタ 87">
          <a:extLst>
            <a:ext uri="{FF2B5EF4-FFF2-40B4-BE49-F238E27FC236}">
              <a16:creationId xmlns:a16="http://schemas.microsoft.com/office/drawing/2014/main" id="{E4760D84-00D5-4EEE-A6FC-61F62B700567}"/>
            </a:ext>
          </a:extLst>
        </xdr:cNvPr>
        <xdr:cNvCxnSpPr/>
      </xdr:nvCxnSpPr>
      <xdr:spPr>
        <a:xfrm>
          <a:off x="3289300" y="5248638"/>
          <a:ext cx="762000" cy="3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1905</xdr:rowOff>
    </xdr:from>
    <xdr:to>
      <xdr:col>11</xdr:col>
      <xdr:colOff>187325</xdr:colOff>
      <xdr:row>30</xdr:row>
      <xdr:rowOff>103505</xdr:rowOff>
    </xdr:to>
    <xdr:sp macro="" textlink="">
      <xdr:nvSpPr>
        <xdr:cNvPr id="89" name="楕円 88">
          <a:extLst>
            <a:ext uri="{FF2B5EF4-FFF2-40B4-BE49-F238E27FC236}">
              <a16:creationId xmlns:a16="http://schemas.microsoft.com/office/drawing/2014/main" id="{3965CD3B-8C53-4DCF-812F-9913303F4D66}"/>
            </a:ext>
          </a:extLst>
        </xdr:cNvPr>
        <xdr:cNvSpPr/>
      </xdr:nvSpPr>
      <xdr:spPr>
        <a:xfrm>
          <a:off x="2476500" y="5145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52705</xdr:rowOff>
    </xdr:from>
    <xdr:to>
      <xdr:col>15</xdr:col>
      <xdr:colOff>136525</xdr:colOff>
      <xdr:row>30</xdr:row>
      <xdr:rowOff>105138</xdr:rowOff>
    </xdr:to>
    <xdr:cxnSp macro="">
      <xdr:nvCxnSpPr>
        <xdr:cNvPr id="90" name="直線コネクタ 89">
          <a:extLst>
            <a:ext uri="{FF2B5EF4-FFF2-40B4-BE49-F238E27FC236}">
              <a16:creationId xmlns:a16="http://schemas.microsoft.com/office/drawing/2014/main" id="{F0256894-F892-4BF7-8E7F-5DF33B977314}"/>
            </a:ext>
          </a:extLst>
        </xdr:cNvPr>
        <xdr:cNvCxnSpPr/>
      </xdr:nvCxnSpPr>
      <xdr:spPr>
        <a:xfrm>
          <a:off x="2527300" y="5196205"/>
          <a:ext cx="762000"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117838</xdr:rowOff>
    </xdr:from>
    <xdr:to>
      <xdr:col>7</xdr:col>
      <xdr:colOff>187325</xdr:colOff>
      <xdr:row>30</xdr:row>
      <xdr:rowOff>47988</xdr:rowOff>
    </xdr:to>
    <xdr:sp macro="" textlink="">
      <xdr:nvSpPr>
        <xdr:cNvPr id="91" name="楕円 90">
          <a:extLst>
            <a:ext uri="{FF2B5EF4-FFF2-40B4-BE49-F238E27FC236}">
              <a16:creationId xmlns:a16="http://schemas.microsoft.com/office/drawing/2014/main" id="{9D8DDE45-F5AA-48AA-B9A1-E614A0A35980}"/>
            </a:ext>
          </a:extLst>
        </xdr:cNvPr>
        <xdr:cNvSpPr/>
      </xdr:nvSpPr>
      <xdr:spPr>
        <a:xfrm>
          <a:off x="1714500" y="5089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168638</xdr:rowOff>
    </xdr:from>
    <xdr:to>
      <xdr:col>11</xdr:col>
      <xdr:colOff>136525</xdr:colOff>
      <xdr:row>30</xdr:row>
      <xdr:rowOff>52705</xdr:rowOff>
    </xdr:to>
    <xdr:cxnSp macro="">
      <xdr:nvCxnSpPr>
        <xdr:cNvPr id="92" name="直線コネクタ 91">
          <a:extLst>
            <a:ext uri="{FF2B5EF4-FFF2-40B4-BE49-F238E27FC236}">
              <a16:creationId xmlns:a16="http://schemas.microsoft.com/office/drawing/2014/main" id="{6F00C47A-EE16-4E56-B305-8C5F407C0667}"/>
            </a:ext>
          </a:extLst>
        </xdr:cNvPr>
        <xdr:cNvCxnSpPr/>
      </xdr:nvCxnSpPr>
      <xdr:spPr>
        <a:xfrm>
          <a:off x="1765300" y="5140688"/>
          <a:ext cx="762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15710</xdr:rowOff>
    </xdr:from>
    <xdr:ext cx="405111" cy="259045"/>
    <xdr:sp macro="" textlink="">
      <xdr:nvSpPr>
        <xdr:cNvPr id="93" name="n_1aveValue有形固定資産減価償却率">
          <a:extLst>
            <a:ext uri="{FF2B5EF4-FFF2-40B4-BE49-F238E27FC236}">
              <a16:creationId xmlns:a16="http://schemas.microsoft.com/office/drawing/2014/main" id="{092C30AD-3AE0-477A-8B9C-92FD6DA0D1CA}"/>
            </a:ext>
          </a:extLst>
        </xdr:cNvPr>
        <xdr:cNvSpPr txBox="1"/>
      </xdr:nvSpPr>
      <xdr:spPr>
        <a:xfrm>
          <a:off x="3836044" y="53306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141622</xdr:rowOff>
    </xdr:from>
    <xdr:ext cx="405111" cy="259045"/>
    <xdr:sp macro="" textlink="">
      <xdr:nvSpPr>
        <xdr:cNvPr id="94" name="n_2aveValue有形固定資産減価償却率">
          <a:extLst>
            <a:ext uri="{FF2B5EF4-FFF2-40B4-BE49-F238E27FC236}">
              <a16:creationId xmlns:a16="http://schemas.microsoft.com/office/drawing/2014/main" id="{72619C91-423E-4233-B868-FCEB1A0A22DD}"/>
            </a:ext>
          </a:extLst>
        </xdr:cNvPr>
        <xdr:cNvSpPr txBox="1"/>
      </xdr:nvSpPr>
      <xdr:spPr>
        <a:xfrm>
          <a:off x="3086744" y="4942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98442</xdr:rowOff>
    </xdr:from>
    <xdr:ext cx="405111" cy="259045"/>
    <xdr:sp macro="" textlink="">
      <xdr:nvSpPr>
        <xdr:cNvPr id="95" name="n_3aveValue有形固定資産減価償却率">
          <a:extLst>
            <a:ext uri="{FF2B5EF4-FFF2-40B4-BE49-F238E27FC236}">
              <a16:creationId xmlns:a16="http://schemas.microsoft.com/office/drawing/2014/main" id="{2440BEB0-4271-455D-93C1-45C31F79052F}"/>
            </a:ext>
          </a:extLst>
        </xdr:cNvPr>
        <xdr:cNvSpPr txBox="1"/>
      </xdr:nvSpPr>
      <xdr:spPr>
        <a:xfrm>
          <a:off x="2324744" y="489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61430</xdr:rowOff>
    </xdr:from>
    <xdr:ext cx="405111" cy="259045"/>
    <xdr:sp macro="" textlink="">
      <xdr:nvSpPr>
        <xdr:cNvPr id="96" name="n_4aveValue有形固定資産減価償却率">
          <a:extLst>
            <a:ext uri="{FF2B5EF4-FFF2-40B4-BE49-F238E27FC236}">
              <a16:creationId xmlns:a16="http://schemas.microsoft.com/office/drawing/2014/main" id="{1EFE6247-9189-4C4D-83C2-C18BBC6AE6F3}"/>
            </a:ext>
          </a:extLst>
        </xdr:cNvPr>
        <xdr:cNvSpPr txBox="1"/>
      </xdr:nvSpPr>
      <xdr:spPr>
        <a:xfrm>
          <a:off x="1562744" y="4862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38026</xdr:rowOff>
    </xdr:from>
    <xdr:ext cx="405111" cy="259045"/>
    <xdr:sp macro="" textlink="">
      <xdr:nvSpPr>
        <xdr:cNvPr id="97" name="n_1mainValue有形固定資産減価償却率">
          <a:extLst>
            <a:ext uri="{FF2B5EF4-FFF2-40B4-BE49-F238E27FC236}">
              <a16:creationId xmlns:a16="http://schemas.microsoft.com/office/drawing/2014/main" id="{B429FCA1-9A1C-440F-919A-2E388595262C}"/>
            </a:ext>
          </a:extLst>
        </xdr:cNvPr>
        <xdr:cNvSpPr txBox="1"/>
      </xdr:nvSpPr>
      <xdr:spPr>
        <a:xfrm>
          <a:off x="3836044" y="5010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147065</xdr:rowOff>
    </xdr:from>
    <xdr:ext cx="405111" cy="259045"/>
    <xdr:sp macro="" textlink="">
      <xdr:nvSpPr>
        <xdr:cNvPr id="98" name="n_2mainValue有形固定資産減価償却率">
          <a:extLst>
            <a:ext uri="{FF2B5EF4-FFF2-40B4-BE49-F238E27FC236}">
              <a16:creationId xmlns:a16="http://schemas.microsoft.com/office/drawing/2014/main" id="{0229DB65-0646-488D-9676-5732DAA0BF16}"/>
            </a:ext>
          </a:extLst>
        </xdr:cNvPr>
        <xdr:cNvSpPr txBox="1"/>
      </xdr:nvSpPr>
      <xdr:spPr>
        <a:xfrm>
          <a:off x="3086744" y="5290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94632</xdr:rowOff>
    </xdr:from>
    <xdr:ext cx="405111" cy="259045"/>
    <xdr:sp macro="" textlink="">
      <xdr:nvSpPr>
        <xdr:cNvPr id="99" name="n_3mainValue有形固定資産減価償却率">
          <a:extLst>
            <a:ext uri="{FF2B5EF4-FFF2-40B4-BE49-F238E27FC236}">
              <a16:creationId xmlns:a16="http://schemas.microsoft.com/office/drawing/2014/main" id="{8ECA7B26-4F44-4FEF-ACAB-9CAE65C0E03D}"/>
            </a:ext>
          </a:extLst>
        </xdr:cNvPr>
        <xdr:cNvSpPr txBox="1"/>
      </xdr:nvSpPr>
      <xdr:spPr>
        <a:xfrm>
          <a:off x="2324744" y="5238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39115</xdr:rowOff>
    </xdr:from>
    <xdr:ext cx="405111" cy="259045"/>
    <xdr:sp macro="" textlink="">
      <xdr:nvSpPr>
        <xdr:cNvPr id="100" name="n_4mainValue有形固定資産減価償却率">
          <a:extLst>
            <a:ext uri="{FF2B5EF4-FFF2-40B4-BE49-F238E27FC236}">
              <a16:creationId xmlns:a16="http://schemas.microsoft.com/office/drawing/2014/main" id="{810798E9-BB90-47FF-8B8B-357BFE8BC39A}"/>
            </a:ext>
          </a:extLst>
        </xdr:cNvPr>
        <xdr:cNvSpPr txBox="1"/>
      </xdr:nvSpPr>
      <xdr:spPr>
        <a:xfrm>
          <a:off x="1562744" y="5182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61201A69-F648-4192-9842-8D1F73861FEA}"/>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FBF63B6C-1C6F-4C80-9B1A-06979DA080F9}"/>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855A8718-7D7E-4EA1-93D6-3034C2F65CF0}"/>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[ 426.8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C8852029-84F6-40F4-9566-2AC45076EF8D}"/>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91E98923-1A99-4BFF-BAC1-B80BAFE1D3C5}"/>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C79012F6-9A42-4A9E-A7B8-37813AD444B5}"/>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70BA6D7A-E604-49C0-B661-2A1878709BDA}"/>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F08CF7EA-8D22-44F9-BA97-EF2CD9B34422}"/>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F6F3EE35-B908-45AE-A373-FDA505AA41D3}"/>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E485A4F0-A70C-4809-BADE-78DD0A36B255}"/>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0BA555B5-E007-40BA-8702-3C43CD4D7EAB}"/>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3238B059-F858-478D-9C25-579498741723}"/>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0E8A478C-D23B-46CF-AC48-1B5472C41635}"/>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類似団体内順位と比べて高い数値となっている。</a:t>
          </a:r>
          <a:endParaRPr lang="ja-JP" altLang="ja-JP">
            <a:effectLst/>
          </a:endParaRPr>
        </a:p>
        <a:p>
          <a:pPr eaLnBrk="1" fontAlgn="auto" latinLnBrk="0" hangingPunct="1"/>
          <a:r>
            <a:rPr kumimoji="1" lang="ja-JP" altLang="ja-JP" sz="1100">
              <a:solidFill>
                <a:schemeClr val="dk1"/>
              </a:solidFill>
              <a:effectLst/>
              <a:latin typeface="+mn-lt"/>
              <a:ea typeface="+mn-ea"/>
              <a:cs typeface="+mn-cs"/>
            </a:rPr>
            <a:t>原因としては保育所や消防庁舎の新規建設や、交付金事業による公営住宅の改修などが要因となっている。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DC36B385-C4E6-4297-8B69-8AD029249473}"/>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4D068514-DB42-4669-B0E8-7EF9635F5A95}"/>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F7D3BBE9-3823-4E26-9288-75BEFF53796A}"/>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7" name="直線コネクタ 116">
          <a:extLst>
            <a:ext uri="{FF2B5EF4-FFF2-40B4-BE49-F238E27FC236}">
              <a16:creationId xmlns:a16="http://schemas.microsoft.com/office/drawing/2014/main" id="{614EFE7C-7CFE-4FE7-A69D-F1E7468113D9}"/>
            </a:ext>
          </a:extLst>
        </xdr:cNvPr>
        <xdr:cNvCxnSpPr/>
      </xdr:nvCxnSpPr>
      <xdr:spPr>
        <a:xfrm>
          <a:off x="11303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18" name="テキスト ボックス 117">
          <a:extLst>
            <a:ext uri="{FF2B5EF4-FFF2-40B4-BE49-F238E27FC236}">
              <a16:creationId xmlns:a16="http://schemas.microsoft.com/office/drawing/2014/main" id="{5AB5CABD-8602-4E27-A79E-F0C371905411}"/>
            </a:ext>
          </a:extLst>
        </xdr:cNvPr>
        <xdr:cNvSpPr txBox="1"/>
      </xdr:nvSpPr>
      <xdr:spPr>
        <a:xfrm>
          <a:off x="10828811" y="58868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9" name="直線コネクタ 118">
          <a:extLst>
            <a:ext uri="{FF2B5EF4-FFF2-40B4-BE49-F238E27FC236}">
              <a16:creationId xmlns:a16="http://schemas.microsoft.com/office/drawing/2014/main" id="{1B679852-2D65-4EF3-985D-1DF5749EFBB0}"/>
            </a:ext>
          </a:extLst>
        </xdr:cNvPr>
        <xdr:cNvCxnSpPr/>
      </xdr:nvCxnSpPr>
      <xdr:spPr>
        <a:xfrm>
          <a:off x="11303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0" name="テキスト ボックス 119">
          <a:extLst>
            <a:ext uri="{FF2B5EF4-FFF2-40B4-BE49-F238E27FC236}">
              <a16:creationId xmlns:a16="http://schemas.microsoft.com/office/drawing/2014/main" id="{C9A68E5C-035B-4086-B592-5C23B9119BAC}"/>
            </a:ext>
          </a:extLst>
        </xdr:cNvPr>
        <xdr:cNvSpPr txBox="1"/>
      </xdr:nvSpPr>
      <xdr:spPr>
        <a:xfrm>
          <a:off x="10828811" y="55270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1" name="直線コネクタ 120">
          <a:extLst>
            <a:ext uri="{FF2B5EF4-FFF2-40B4-BE49-F238E27FC236}">
              <a16:creationId xmlns:a16="http://schemas.microsoft.com/office/drawing/2014/main" id="{C45BF13A-E020-4C4E-A515-5B63761F7292}"/>
            </a:ext>
          </a:extLst>
        </xdr:cNvPr>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2" name="テキスト ボックス 121">
          <a:extLst>
            <a:ext uri="{FF2B5EF4-FFF2-40B4-BE49-F238E27FC236}">
              <a16:creationId xmlns:a16="http://schemas.microsoft.com/office/drawing/2014/main" id="{E2137136-22A7-4EA3-8F94-527E3B8F0C93}"/>
            </a:ext>
          </a:extLst>
        </xdr:cNvPr>
        <xdr:cNvSpPr txBox="1"/>
      </xdr:nvSpPr>
      <xdr:spPr>
        <a:xfrm>
          <a:off x="10828811" y="51671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3" name="直線コネクタ 122">
          <a:extLst>
            <a:ext uri="{FF2B5EF4-FFF2-40B4-BE49-F238E27FC236}">
              <a16:creationId xmlns:a16="http://schemas.microsoft.com/office/drawing/2014/main" id="{D61EA77B-1E75-45E5-856B-086F886B0D21}"/>
            </a:ext>
          </a:extLst>
        </xdr:cNvPr>
        <xdr:cNvCxnSpPr/>
      </xdr:nvCxnSpPr>
      <xdr:spPr>
        <a:xfrm>
          <a:off x="11303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4" name="テキスト ボックス 123">
          <a:extLst>
            <a:ext uri="{FF2B5EF4-FFF2-40B4-BE49-F238E27FC236}">
              <a16:creationId xmlns:a16="http://schemas.microsoft.com/office/drawing/2014/main" id="{5AC081F6-DB96-4675-A9CD-D28322E3B7A3}"/>
            </a:ext>
          </a:extLst>
        </xdr:cNvPr>
        <xdr:cNvSpPr txBox="1"/>
      </xdr:nvSpPr>
      <xdr:spPr>
        <a:xfrm>
          <a:off x="10828811" y="48073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5" name="直線コネクタ 124">
          <a:extLst>
            <a:ext uri="{FF2B5EF4-FFF2-40B4-BE49-F238E27FC236}">
              <a16:creationId xmlns:a16="http://schemas.microsoft.com/office/drawing/2014/main" id="{4F7E4587-BC7F-4C5B-854B-80DE63FCF5FB}"/>
            </a:ext>
          </a:extLst>
        </xdr:cNvPr>
        <xdr:cNvCxnSpPr/>
      </xdr:nvCxnSpPr>
      <xdr:spPr>
        <a:xfrm>
          <a:off x="11303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6" name="テキスト ボックス 125">
          <a:extLst>
            <a:ext uri="{FF2B5EF4-FFF2-40B4-BE49-F238E27FC236}">
              <a16:creationId xmlns:a16="http://schemas.microsoft.com/office/drawing/2014/main" id="{3F183298-E14C-43DA-868A-7EFC2A7910B5}"/>
            </a:ext>
          </a:extLst>
        </xdr:cNvPr>
        <xdr:cNvSpPr txBox="1"/>
      </xdr:nvSpPr>
      <xdr:spPr>
        <a:xfrm>
          <a:off x="10931403" y="4447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F14D15C9-AEF7-49FF-9C62-78E1ECFF49F4}"/>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6CBAC4C8-E2D7-4ED3-91B0-6DEEC3E2A75E}"/>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100425</xdr:rowOff>
    </xdr:to>
    <xdr:cxnSp macro="">
      <xdr:nvCxnSpPr>
        <xdr:cNvPr id="129" name="直線コネクタ 128">
          <a:extLst>
            <a:ext uri="{FF2B5EF4-FFF2-40B4-BE49-F238E27FC236}">
              <a16:creationId xmlns:a16="http://schemas.microsoft.com/office/drawing/2014/main" id="{375692BC-9F2B-4565-9AD0-6EA874C2BE7B}"/>
            </a:ext>
          </a:extLst>
        </xdr:cNvPr>
        <xdr:cNvCxnSpPr/>
      </xdr:nvCxnSpPr>
      <xdr:spPr>
        <a:xfrm flipV="1">
          <a:off x="14793595" y="4541308"/>
          <a:ext cx="1269" cy="1388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104252</xdr:rowOff>
    </xdr:from>
    <xdr:ext cx="469744" cy="259045"/>
    <xdr:sp macro="" textlink="">
      <xdr:nvSpPr>
        <xdr:cNvPr id="130" name="債務償還比率最小値テキスト">
          <a:extLst>
            <a:ext uri="{FF2B5EF4-FFF2-40B4-BE49-F238E27FC236}">
              <a16:creationId xmlns:a16="http://schemas.microsoft.com/office/drawing/2014/main" id="{E185770D-7355-4CC9-AB7D-D8B40E490AEC}"/>
            </a:ext>
          </a:extLst>
        </xdr:cNvPr>
        <xdr:cNvSpPr txBox="1"/>
      </xdr:nvSpPr>
      <xdr:spPr>
        <a:xfrm>
          <a:off x="14846300" y="5933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100425</xdr:rowOff>
    </xdr:from>
    <xdr:to>
      <xdr:col>76</xdr:col>
      <xdr:colOff>111125</xdr:colOff>
      <xdr:row>34</xdr:row>
      <xdr:rowOff>100425</xdr:rowOff>
    </xdr:to>
    <xdr:cxnSp macro="">
      <xdr:nvCxnSpPr>
        <xdr:cNvPr id="131" name="直線コネクタ 130">
          <a:extLst>
            <a:ext uri="{FF2B5EF4-FFF2-40B4-BE49-F238E27FC236}">
              <a16:creationId xmlns:a16="http://schemas.microsoft.com/office/drawing/2014/main" id="{1A0A04B6-C595-4D7A-BCA0-547949E4486C}"/>
            </a:ext>
          </a:extLst>
        </xdr:cNvPr>
        <xdr:cNvCxnSpPr/>
      </xdr:nvCxnSpPr>
      <xdr:spPr>
        <a:xfrm>
          <a:off x="14706600" y="592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2" name="債務償還比率最大値テキスト">
          <a:extLst>
            <a:ext uri="{FF2B5EF4-FFF2-40B4-BE49-F238E27FC236}">
              <a16:creationId xmlns:a16="http://schemas.microsoft.com/office/drawing/2014/main" id="{EB4AB06C-79EB-42C2-9A99-42FEE360DBD8}"/>
            </a:ext>
          </a:extLst>
        </xdr:cNvPr>
        <xdr:cNvSpPr txBox="1"/>
      </xdr:nvSpPr>
      <xdr:spPr>
        <a:xfrm>
          <a:off x="14846300" y="4316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3" name="直線コネクタ 132">
          <a:extLst>
            <a:ext uri="{FF2B5EF4-FFF2-40B4-BE49-F238E27FC236}">
              <a16:creationId xmlns:a16="http://schemas.microsoft.com/office/drawing/2014/main" id="{B2AC799B-0D3C-42DB-8EF6-08D37A42B11A}"/>
            </a:ext>
          </a:extLst>
        </xdr:cNvPr>
        <xdr:cNvCxnSpPr/>
      </xdr:nvCxnSpPr>
      <xdr:spPr>
        <a:xfrm>
          <a:off x="14706600" y="4541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88092</xdr:rowOff>
    </xdr:from>
    <xdr:ext cx="469744" cy="259045"/>
    <xdr:sp macro="" textlink="">
      <xdr:nvSpPr>
        <xdr:cNvPr id="134" name="債務償還比率平均値テキスト">
          <a:extLst>
            <a:ext uri="{FF2B5EF4-FFF2-40B4-BE49-F238E27FC236}">
              <a16:creationId xmlns:a16="http://schemas.microsoft.com/office/drawing/2014/main" id="{276BC8F9-D081-425A-82E0-A93D0B0DD808}"/>
            </a:ext>
          </a:extLst>
        </xdr:cNvPr>
        <xdr:cNvSpPr txBox="1"/>
      </xdr:nvSpPr>
      <xdr:spPr>
        <a:xfrm>
          <a:off x="14846300" y="47172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65215</xdr:rowOff>
    </xdr:from>
    <xdr:to>
      <xdr:col>76</xdr:col>
      <xdr:colOff>73025</xdr:colOff>
      <xdr:row>28</xdr:row>
      <xdr:rowOff>166815</xdr:rowOff>
    </xdr:to>
    <xdr:sp macro="" textlink="">
      <xdr:nvSpPr>
        <xdr:cNvPr id="135" name="フローチャート: 判断 134">
          <a:extLst>
            <a:ext uri="{FF2B5EF4-FFF2-40B4-BE49-F238E27FC236}">
              <a16:creationId xmlns:a16="http://schemas.microsoft.com/office/drawing/2014/main" id="{2B3A4BBC-E9AC-4DD1-8B93-CE867A7B1389}"/>
            </a:ext>
          </a:extLst>
        </xdr:cNvPr>
        <xdr:cNvSpPr/>
      </xdr:nvSpPr>
      <xdr:spPr>
        <a:xfrm>
          <a:off x="14744700" y="486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56759</xdr:rowOff>
    </xdr:from>
    <xdr:to>
      <xdr:col>72</xdr:col>
      <xdr:colOff>123825</xdr:colOff>
      <xdr:row>28</xdr:row>
      <xdr:rowOff>158359</xdr:rowOff>
    </xdr:to>
    <xdr:sp macro="" textlink="">
      <xdr:nvSpPr>
        <xdr:cNvPr id="136" name="フローチャート: 判断 135">
          <a:extLst>
            <a:ext uri="{FF2B5EF4-FFF2-40B4-BE49-F238E27FC236}">
              <a16:creationId xmlns:a16="http://schemas.microsoft.com/office/drawing/2014/main" id="{5F20D15E-470B-4314-8F0C-DD87E38DBF07}"/>
            </a:ext>
          </a:extLst>
        </xdr:cNvPr>
        <xdr:cNvSpPr/>
      </xdr:nvSpPr>
      <xdr:spPr>
        <a:xfrm>
          <a:off x="14033500" y="4857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49922</xdr:rowOff>
    </xdr:from>
    <xdr:to>
      <xdr:col>68</xdr:col>
      <xdr:colOff>123825</xdr:colOff>
      <xdr:row>28</xdr:row>
      <xdr:rowOff>151522</xdr:rowOff>
    </xdr:to>
    <xdr:sp macro="" textlink="">
      <xdr:nvSpPr>
        <xdr:cNvPr id="137" name="フローチャート: 判断 136">
          <a:extLst>
            <a:ext uri="{FF2B5EF4-FFF2-40B4-BE49-F238E27FC236}">
              <a16:creationId xmlns:a16="http://schemas.microsoft.com/office/drawing/2014/main" id="{B6838A60-7435-443C-AEBD-FACBF390EE29}"/>
            </a:ext>
          </a:extLst>
        </xdr:cNvPr>
        <xdr:cNvSpPr/>
      </xdr:nvSpPr>
      <xdr:spPr>
        <a:xfrm>
          <a:off x="13271500" y="4850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71152</xdr:rowOff>
    </xdr:from>
    <xdr:to>
      <xdr:col>64</xdr:col>
      <xdr:colOff>123825</xdr:colOff>
      <xdr:row>29</xdr:row>
      <xdr:rowOff>1302</xdr:rowOff>
    </xdr:to>
    <xdr:sp macro="" textlink="">
      <xdr:nvSpPr>
        <xdr:cNvPr id="138" name="フローチャート: 判断 137">
          <a:extLst>
            <a:ext uri="{FF2B5EF4-FFF2-40B4-BE49-F238E27FC236}">
              <a16:creationId xmlns:a16="http://schemas.microsoft.com/office/drawing/2014/main" id="{EEDA1BF4-E4FE-4A6B-B217-D00E7697B947}"/>
            </a:ext>
          </a:extLst>
        </xdr:cNvPr>
        <xdr:cNvSpPr/>
      </xdr:nvSpPr>
      <xdr:spPr>
        <a:xfrm>
          <a:off x="12509500" y="4871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40217</xdr:rowOff>
    </xdr:from>
    <xdr:to>
      <xdr:col>60</xdr:col>
      <xdr:colOff>123825</xdr:colOff>
      <xdr:row>29</xdr:row>
      <xdr:rowOff>141817</xdr:rowOff>
    </xdr:to>
    <xdr:sp macro="" textlink="">
      <xdr:nvSpPr>
        <xdr:cNvPr id="139" name="フローチャート: 判断 138">
          <a:extLst>
            <a:ext uri="{FF2B5EF4-FFF2-40B4-BE49-F238E27FC236}">
              <a16:creationId xmlns:a16="http://schemas.microsoft.com/office/drawing/2014/main" id="{76C39153-FA72-4CFA-80FC-4C7BCB6C8D6E}"/>
            </a:ext>
          </a:extLst>
        </xdr:cNvPr>
        <xdr:cNvSpPr/>
      </xdr:nvSpPr>
      <xdr:spPr>
        <a:xfrm>
          <a:off x="11747500" y="5012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A4B008FC-240E-4B8C-8677-E38398111495}"/>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7AD2E75B-6B76-4053-88D9-9BB181539890}"/>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A40588B5-C041-4681-916D-9F1A567C7762}"/>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D3CB1D1C-BBDD-43D0-A092-4215BAC6B47F}"/>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B6C2B418-0FD4-4AC7-BD45-C4F4C9D19EDF}"/>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114893</xdr:rowOff>
    </xdr:from>
    <xdr:to>
      <xdr:col>76</xdr:col>
      <xdr:colOff>73025</xdr:colOff>
      <xdr:row>31</xdr:row>
      <xdr:rowOff>45043</xdr:rowOff>
    </xdr:to>
    <xdr:sp macro="" textlink="">
      <xdr:nvSpPr>
        <xdr:cNvPr id="145" name="楕円 144">
          <a:extLst>
            <a:ext uri="{FF2B5EF4-FFF2-40B4-BE49-F238E27FC236}">
              <a16:creationId xmlns:a16="http://schemas.microsoft.com/office/drawing/2014/main" id="{2DFA0CD4-B628-41BA-8A59-3DC770EA062C}"/>
            </a:ext>
          </a:extLst>
        </xdr:cNvPr>
        <xdr:cNvSpPr/>
      </xdr:nvSpPr>
      <xdr:spPr>
        <a:xfrm>
          <a:off x="14744700" y="5258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93320</xdr:rowOff>
    </xdr:from>
    <xdr:ext cx="469744" cy="259045"/>
    <xdr:sp macro="" textlink="">
      <xdr:nvSpPr>
        <xdr:cNvPr id="146" name="債務償還比率該当値テキスト">
          <a:extLst>
            <a:ext uri="{FF2B5EF4-FFF2-40B4-BE49-F238E27FC236}">
              <a16:creationId xmlns:a16="http://schemas.microsoft.com/office/drawing/2014/main" id="{B426AC22-9435-4BC1-8AE9-6143BD741F9F}"/>
            </a:ext>
          </a:extLst>
        </xdr:cNvPr>
        <xdr:cNvSpPr txBox="1"/>
      </xdr:nvSpPr>
      <xdr:spPr>
        <a:xfrm>
          <a:off x="14846300" y="5236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8393</xdr:rowOff>
    </xdr:from>
    <xdr:to>
      <xdr:col>72</xdr:col>
      <xdr:colOff>123825</xdr:colOff>
      <xdr:row>31</xdr:row>
      <xdr:rowOff>109993</xdr:rowOff>
    </xdr:to>
    <xdr:sp macro="" textlink="">
      <xdr:nvSpPr>
        <xdr:cNvPr id="147" name="楕円 146">
          <a:extLst>
            <a:ext uri="{FF2B5EF4-FFF2-40B4-BE49-F238E27FC236}">
              <a16:creationId xmlns:a16="http://schemas.microsoft.com/office/drawing/2014/main" id="{F140B4C6-BEA4-4C29-88F7-2F3A123B6BCE}"/>
            </a:ext>
          </a:extLst>
        </xdr:cNvPr>
        <xdr:cNvSpPr/>
      </xdr:nvSpPr>
      <xdr:spPr>
        <a:xfrm>
          <a:off x="14033500" y="5323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165693</xdr:rowOff>
    </xdr:from>
    <xdr:to>
      <xdr:col>76</xdr:col>
      <xdr:colOff>22225</xdr:colOff>
      <xdr:row>31</xdr:row>
      <xdr:rowOff>59193</xdr:rowOff>
    </xdr:to>
    <xdr:cxnSp macro="">
      <xdr:nvCxnSpPr>
        <xdr:cNvPr id="148" name="直線コネクタ 147">
          <a:extLst>
            <a:ext uri="{FF2B5EF4-FFF2-40B4-BE49-F238E27FC236}">
              <a16:creationId xmlns:a16="http://schemas.microsoft.com/office/drawing/2014/main" id="{11F06039-63F2-46FF-BFE2-885A99D69092}"/>
            </a:ext>
          </a:extLst>
        </xdr:cNvPr>
        <xdr:cNvCxnSpPr/>
      </xdr:nvCxnSpPr>
      <xdr:spPr>
        <a:xfrm flipV="1">
          <a:off x="14084300" y="5309193"/>
          <a:ext cx="711200" cy="64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2096</xdr:rowOff>
    </xdr:from>
    <xdr:to>
      <xdr:col>68</xdr:col>
      <xdr:colOff>123825</xdr:colOff>
      <xdr:row>31</xdr:row>
      <xdr:rowOff>103696</xdr:rowOff>
    </xdr:to>
    <xdr:sp macro="" textlink="">
      <xdr:nvSpPr>
        <xdr:cNvPr id="149" name="楕円 148">
          <a:extLst>
            <a:ext uri="{FF2B5EF4-FFF2-40B4-BE49-F238E27FC236}">
              <a16:creationId xmlns:a16="http://schemas.microsoft.com/office/drawing/2014/main" id="{8DAD9278-AF82-4AAF-87FE-3A46B4D7F3DC}"/>
            </a:ext>
          </a:extLst>
        </xdr:cNvPr>
        <xdr:cNvSpPr/>
      </xdr:nvSpPr>
      <xdr:spPr>
        <a:xfrm>
          <a:off x="13271500" y="5317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52896</xdr:rowOff>
    </xdr:from>
    <xdr:to>
      <xdr:col>72</xdr:col>
      <xdr:colOff>73025</xdr:colOff>
      <xdr:row>31</xdr:row>
      <xdr:rowOff>59193</xdr:rowOff>
    </xdr:to>
    <xdr:cxnSp macro="">
      <xdr:nvCxnSpPr>
        <xdr:cNvPr id="150" name="直線コネクタ 149">
          <a:extLst>
            <a:ext uri="{FF2B5EF4-FFF2-40B4-BE49-F238E27FC236}">
              <a16:creationId xmlns:a16="http://schemas.microsoft.com/office/drawing/2014/main" id="{15878964-483B-42D7-909A-B9F7D2C9B83B}"/>
            </a:ext>
          </a:extLst>
        </xdr:cNvPr>
        <xdr:cNvCxnSpPr/>
      </xdr:nvCxnSpPr>
      <xdr:spPr>
        <a:xfrm>
          <a:off x="13322300" y="5367846"/>
          <a:ext cx="762000" cy="6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158612</xdr:rowOff>
    </xdr:from>
    <xdr:to>
      <xdr:col>64</xdr:col>
      <xdr:colOff>123825</xdr:colOff>
      <xdr:row>31</xdr:row>
      <xdr:rowOff>88762</xdr:rowOff>
    </xdr:to>
    <xdr:sp macro="" textlink="">
      <xdr:nvSpPr>
        <xdr:cNvPr id="151" name="楕円 150">
          <a:extLst>
            <a:ext uri="{FF2B5EF4-FFF2-40B4-BE49-F238E27FC236}">
              <a16:creationId xmlns:a16="http://schemas.microsoft.com/office/drawing/2014/main" id="{E20FFFBC-AF4B-491C-B460-A5442D6BF187}"/>
            </a:ext>
          </a:extLst>
        </xdr:cNvPr>
        <xdr:cNvSpPr/>
      </xdr:nvSpPr>
      <xdr:spPr>
        <a:xfrm>
          <a:off x="12509500" y="5302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37962</xdr:rowOff>
    </xdr:from>
    <xdr:to>
      <xdr:col>68</xdr:col>
      <xdr:colOff>73025</xdr:colOff>
      <xdr:row>31</xdr:row>
      <xdr:rowOff>52896</xdr:rowOff>
    </xdr:to>
    <xdr:cxnSp macro="">
      <xdr:nvCxnSpPr>
        <xdr:cNvPr id="152" name="直線コネクタ 151">
          <a:extLst>
            <a:ext uri="{FF2B5EF4-FFF2-40B4-BE49-F238E27FC236}">
              <a16:creationId xmlns:a16="http://schemas.microsoft.com/office/drawing/2014/main" id="{48CEA84C-1901-45DC-B9FA-BF6586A8115F}"/>
            </a:ext>
          </a:extLst>
        </xdr:cNvPr>
        <xdr:cNvCxnSpPr/>
      </xdr:nvCxnSpPr>
      <xdr:spPr>
        <a:xfrm>
          <a:off x="12560300" y="5352912"/>
          <a:ext cx="762000" cy="14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156824</xdr:rowOff>
    </xdr:from>
    <xdr:to>
      <xdr:col>60</xdr:col>
      <xdr:colOff>123825</xdr:colOff>
      <xdr:row>32</xdr:row>
      <xdr:rowOff>86974</xdr:rowOff>
    </xdr:to>
    <xdr:sp macro="" textlink="">
      <xdr:nvSpPr>
        <xdr:cNvPr id="153" name="楕円 152">
          <a:extLst>
            <a:ext uri="{FF2B5EF4-FFF2-40B4-BE49-F238E27FC236}">
              <a16:creationId xmlns:a16="http://schemas.microsoft.com/office/drawing/2014/main" id="{CA8E5233-0CF7-468A-B22A-1D4094BA0D6E}"/>
            </a:ext>
          </a:extLst>
        </xdr:cNvPr>
        <xdr:cNvSpPr/>
      </xdr:nvSpPr>
      <xdr:spPr>
        <a:xfrm>
          <a:off x="11747500" y="5471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37962</xdr:rowOff>
    </xdr:from>
    <xdr:to>
      <xdr:col>64</xdr:col>
      <xdr:colOff>73025</xdr:colOff>
      <xdr:row>32</xdr:row>
      <xdr:rowOff>36174</xdr:rowOff>
    </xdr:to>
    <xdr:cxnSp macro="">
      <xdr:nvCxnSpPr>
        <xdr:cNvPr id="154" name="直線コネクタ 153">
          <a:extLst>
            <a:ext uri="{FF2B5EF4-FFF2-40B4-BE49-F238E27FC236}">
              <a16:creationId xmlns:a16="http://schemas.microsoft.com/office/drawing/2014/main" id="{A7852AB3-252D-4C9D-BF8C-DC938C17B06A}"/>
            </a:ext>
          </a:extLst>
        </xdr:cNvPr>
        <xdr:cNvCxnSpPr/>
      </xdr:nvCxnSpPr>
      <xdr:spPr>
        <a:xfrm flipV="1">
          <a:off x="11798300" y="5352912"/>
          <a:ext cx="762000" cy="169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3436</xdr:rowOff>
    </xdr:from>
    <xdr:ext cx="469744" cy="259045"/>
    <xdr:sp macro="" textlink="">
      <xdr:nvSpPr>
        <xdr:cNvPr id="155" name="n_1aveValue債務償還比率">
          <a:extLst>
            <a:ext uri="{FF2B5EF4-FFF2-40B4-BE49-F238E27FC236}">
              <a16:creationId xmlns:a16="http://schemas.microsoft.com/office/drawing/2014/main" id="{0E3A6495-1392-426B-A9B4-A04BD189F67A}"/>
            </a:ext>
          </a:extLst>
        </xdr:cNvPr>
        <xdr:cNvSpPr txBox="1"/>
      </xdr:nvSpPr>
      <xdr:spPr>
        <a:xfrm>
          <a:off x="13836727" y="4632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168049</xdr:rowOff>
    </xdr:from>
    <xdr:ext cx="469744" cy="259045"/>
    <xdr:sp macro="" textlink="">
      <xdr:nvSpPr>
        <xdr:cNvPr id="156" name="n_2aveValue債務償還比率">
          <a:extLst>
            <a:ext uri="{FF2B5EF4-FFF2-40B4-BE49-F238E27FC236}">
              <a16:creationId xmlns:a16="http://schemas.microsoft.com/office/drawing/2014/main" id="{3C3D893B-F1C0-49B7-AC8E-7F01E0C0DE56}"/>
            </a:ext>
          </a:extLst>
        </xdr:cNvPr>
        <xdr:cNvSpPr txBox="1"/>
      </xdr:nvSpPr>
      <xdr:spPr>
        <a:xfrm>
          <a:off x="13087427" y="4625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17829</xdr:rowOff>
    </xdr:from>
    <xdr:ext cx="469744" cy="259045"/>
    <xdr:sp macro="" textlink="">
      <xdr:nvSpPr>
        <xdr:cNvPr id="157" name="n_3aveValue債務償還比率">
          <a:extLst>
            <a:ext uri="{FF2B5EF4-FFF2-40B4-BE49-F238E27FC236}">
              <a16:creationId xmlns:a16="http://schemas.microsoft.com/office/drawing/2014/main" id="{183996B1-283A-4822-AC55-AFDDDA88A536}"/>
            </a:ext>
          </a:extLst>
        </xdr:cNvPr>
        <xdr:cNvSpPr txBox="1"/>
      </xdr:nvSpPr>
      <xdr:spPr>
        <a:xfrm>
          <a:off x="12325427" y="4646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158344</xdr:rowOff>
    </xdr:from>
    <xdr:ext cx="469744" cy="259045"/>
    <xdr:sp macro="" textlink="">
      <xdr:nvSpPr>
        <xdr:cNvPr id="158" name="n_4aveValue債務償還比率">
          <a:extLst>
            <a:ext uri="{FF2B5EF4-FFF2-40B4-BE49-F238E27FC236}">
              <a16:creationId xmlns:a16="http://schemas.microsoft.com/office/drawing/2014/main" id="{DF768FAD-F3BC-4069-B8C5-9E1726459680}"/>
            </a:ext>
          </a:extLst>
        </xdr:cNvPr>
        <xdr:cNvSpPr txBox="1"/>
      </xdr:nvSpPr>
      <xdr:spPr>
        <a:xfrm>
          <a:off x="11563427" y="4787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101120</xdr:rowOff>
    </xdr:from>
    <xdr:ext cx="469744" cy="259045"/>
    <xdr:sp macro="" textlink="">
      <xdr:nvSpPr>
        <xdr:cNvPr id="159" name="n_1mainValue債務償還比率">
          <a:extLst>
            <a:ext uri="{FF2B5EF4-FFF2-40B4-BE49-F238E27FC236}">
              <a16:creationId xmlns:a16="http://schemas.microsoft.com/office/drawing/2014/main" id="{C77D152E-BFEA-4573-B235-5F28AE729811}"/>
            </a:ext>
          </a:extLst>
        </xdr:cNvPr>
        <xdr:cNvSpPr txBox="1"/>
      </xdr:nvSpPr>
      <xdr:spPr>
        <a:xfrm>
          <a:off x="13836727" y="5416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94823</xdr:rowOff>
    </xdr:from>
    <xdr:ext cx="469744" cy="259045"/>
    <xdr:sp macro="" textlink="">
      <xdr:nvSpPr>
        <xdr:cNvPr id="160" name="n_2mainValue債務償還比率">
          <a:extLst>
            <a:ext uri="{FF2B5EF4-FFF2-40B4-BE49-F238E27FC236}">
              <a16:creationId xmlns:a16="http://schemas.microsoft.com/office/drawing/2014/main" id="{F53BE28F-C9C8-4C8F-8C79-93B8E0967D0D}"/>
            </a:ext>
          </a:extLst>
        </xdr:cNvPr>
        <xdr:cNvSpPr txBox="1"/>
      </xdr:nvSpPr>
      <xdr:spPr>
        <a:xfrm>
          <a:off x="13087427" y="5409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79889</xdr:rowOff>
    </xdr:from>
    <xdr:ext cx="469744" cy="259045"/>
    <xdr:sp macro="" textlink="">
      <xdr:nvSpPr>
        <xdr:cNvPr id="161" name="n_3mainValue債務償還比率">
          <a:extLst>
            <a:ext uri="{FF2B5EF4-FFF2-40B4-BE49-F238E27FC236}">
              <a16:creationId xmlns:a16="http://schemas.microsoft.com/office/drawing/2014/main" id="{8D7927FB-93D6-4961-8BE1-56734E497EA3}"/>
            </a:ext>
          </a:extLst>
        </xdr:cNvPr>
        <xdr:cNvSpPr txBox="1"/>
      </xdr:nvSpPr>
      <xdr:spPr>
        <a:xfrm>
          <a:off x="12325427" y="5394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78101</xdr:rowOff>
    </xdr:from>
    <xdr:ext cx="469744" cy="259045"/>
    <xdr:sp macro="" textlink="">
      <xdr:nvSpPr>
        <xdr:cNvPr id="162" name="n_4mainValue債務償還比率">
          <a:extLst>
            <a:ext uri="{FF2B5EF4-FFF2-40B4-BE49-F238E27FC236}">
              <a16:creationId xmlns:a16="http://schemas.microsoft.com/office/drawing/2014/main" id="{5ED6A8CA-4FF3-4A68-AA81-38D80677E36E}"/>
            </a:ext>
          </a:extLst>
        </xdr:cNvPr>
        <xdr:cNvSpPr txBox="1"/>
      </xdr:nvSpPr>
      <xdr:spPr>
        <a:xfrm>
          <a:off x="11563427" y="5564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6EC979D0-4C32-4E16-85BA-8C502039F350}"/>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B8252A97-86DA-4446-B98E-1E124F65EA28}"/>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493508DC-2241-4AC3-8DBA-79890A2D2753}"/>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A34F1FAD-C37E-414B-9D61-E9EAA5885443}"/>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6A97C275-0CD7-43EE-A049-ADE2DB53A60F}"/>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4C43335F-D342-45DB-9ECB-1D3559A92FFC}"/>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ECCCF91-412F-4CBC-9165-2B8FADDEC38A}"/>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F41EBB1-DEEB-46C0-8619-EE3E9854A829}"/>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55EAA44-3CB1-413D-A596-D3BB4DE56D63}"/>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6170516-6C7B-45C9-A104-7F5F37827B7A}"/>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北海道喜茂別町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C748D38-4F42-4BE4-B631-B87903849FF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E7860F6-AA19-4565-B51F-44DBEE829FB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445973E-D0CC-4CA3-A0DE-D6407D12DC8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C67E67B-CB5B-4B5B-9509-FFA40816774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0EA072C-4679-4CAA-ABCD-BE6D1EA1042D}"/>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A9653E1-B506-4F1F-B170-C749072B141E}"/>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1,928
1,831
189.41
3,135,646
3,096,636
39,010
1,969,207
2,528,755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D1FF84C-EC70-4D87-83F5-BA0B473C299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7783C6D-7B23-4AD4-822E-29336EC3640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ABA0E5F-93B2-4427-9C62-A1290542ECC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56.9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D16E779-CBE6-4A3D-BB0D-CFCB9D33ACB8}"/>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8802AF2-A683-4D6C-9FD0-301B5A7044B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9D92E840-9110-4413-A3DD-0C566FBA3A63}"/>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54C1105-7F3D-4E0D-9324-D62E3F0F01BA}"/>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C19C7DF-6A17-4265-A350-262F4317A28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993EEFB-4BFB-4837-9FDD-8676D50A5B0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B8CAE80-8815-41C9-8F5B-5A2404108E01}"/>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2BC8875-C317-48B5-BE14-B4A19FE6BFC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ECADFE0-8FA8-447B-B693-6B3E9F74383F}"/>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F75E8B2-95E2-47F2-A4A3-8B6A82A3161B}"/>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B9651EA-5CDA-4026-B417-3A819EF58EDE}"/>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50D454D-5AB1-4FAF-9EF0-02676D7777D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5B020EE-398C-4167-A04D-A18B8D5CC46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43619DE-9A54-4A0F-BB4D-135769010BDF}"/>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9FB3D85-5460-4DD3-A0B5-AA33B07220A9}"/>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81D139C-E4FA-4D5A-A446-97BA41EC0A9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CC6365F-EC42-417E-B002-839A3E511F92}"/>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5CBF66C-BDE1-46B1-85E5-3B9B846077A4}"/>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A36CDE3-BF1D-4017-9C69-AFCC642092E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F195519-B145-43F8-BBA3-1FDB090DFE9D}"/>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1C8C6E6-2B92-4CAE-A7A9-A07F233C2F7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DECF400-C359-4FB7-B16F-687521F24D32}"/>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3E4477F-8C9D-4F58-8C1B-132F682E549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3D70881-03A8-4416-A66F-0CDF3DAD0C89}"/>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22B60A0-72F9-49A7-8AD9-368481622726}"/>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ABE5BAE-A1E9-40DE-8484-296B14FF9673}"/>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54932B7-D1F1-40FD-8BAD-4DBBAA31B46D}"/>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1EEA3CB-756E-42AC-9075-8BDC9D1326B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D46913B-A8D7-4D29-B0BB-3800BFD4DF0A}"/>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6197A1-0879-4192-A644-20B82615B46E}"/>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D9A5C9E2-900E-44EE-9559-FCEDC5AA66B1}"/>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653F4A09-B83D-4009-A811-9501C5C31DD3}"/>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967467-AF32-4071-8E59-D21866BC5AA9}"/>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638FAB7C-CBDB-421B-A60A-D274D30BE4D9}"/>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7D6C4C49-81AC-4501-B514-F1BC79A0913B}"/>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DCC2B155-2BC0-4D70-9FEA-D374E5BA3B91}"/>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9FF4CCB3-E569-4AAE-8DF3-30337E1CD52E}"/>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BD7E9FE3-454B-4D6F-BDAF-95E708AFC819}"/>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35649E5-4758-482A-B5C4-6A33FF1AB6D7}"/>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10F50DF3-C2A7-4D32-A448-FEA62D076705}"/>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A1130D3E-91CF-4A0C-9A97-5BCF161ECC4E}"/>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3035978D-C6C2-4E97-91B3-677547F91EEA}"/>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406325E6-2057-493B-B5BD-011933B24EC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79466</xdr:rowOff>
    </xdr:to>
    <xdr:cxnSp macro="">
      <xdr:nvCxnSpPr>
        <xdr:cNvPr id="58" name="直線コネクタ 57">
          <a:extLst>
            <a:ext uri="{FF2B5EF4-FFF2-40B4-BE49-F238E27FC236}">
              <a16:creationId xmlns:a16="http://schemas.microsoft.com/office/drawing/2014/main" id="{363A9782-D2EB-49F3-A440-37B012F44A10}"/>
            </a:ext>
          </a:extLst>
        </xdr:cNvPr>
        <xdr:cNvCxnSpPr/>
      </xdr:nvCxnSpPr>
      <xdr:spPr>
        <a:xfrm flipV="1">
          <a:off x="4634865" y="5660572"/>
          <a:ext cx="0" cy="1619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83293</xdr:rowOff>
    </xdr:from>
    <xdr:ext cx="405111" cy="259045"/>
    <xdr:sp macro="" textlink="">
      <xdr:nvSpPr>
        <xdr:cNvPr id="59" name="【道路】&#10;有形固定資産減価償却率最小値テキスト">
          <a:extLst>
            <a:ext uri="{FF2B5EF4-FFF2-40B4-BE49-F238E27FC236}">
              <a16:creationId xmlns:a16="http://schemas.microsoft.com/office/drawing/2014/main" id="{8ED69777-4B22-444B-8021-2803437B2CFE}"/>
            </a:ext>
          </a:extLst>
        </xdr:cNvPr>
        <xdr:cNvSpPr txBox="1"/>
      </xdr:nvSpPr>
      <xdr:spPr>
        <a:xfrm>
          <a:off x="4673600" y="7284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79466</xdr:rowOff>
    </xdr:from>
    <xdr:to>
      <xdr:col>24</xdr:col>
      <xdr:colOff>152400</xdr:colOff>
      <xdr:row>42</xdr:row>
      <xdr:rowOff>79466</xdr:rowOff>
    </xdr:to>
    <xdr:cxnSp macro="">
      <xdr:nvCxnSpPr>
        <xdr:cNvPr id="60" name="直線コネクタ 59">
          <a:extLst>
            <a:ext uri="{FF2B5EF4-FFF2-40B4-BE49-F238E27FC236}">
              <a16:creationId xmlns:a16="http://schemas.microsoft.com/office/drawing/2014/main" id="{0E6BD2B0-D18C-4437-AC86-C6BFE27F741D}"/>
            </a:ext>
          </a:extLst>
        </xdr:cNvPr>
        <xdr:cNvCxnSpPr/>
      </xdr:nvCxnSpPr>
      <xdr:spPr>
        <a:xfrm>
          <a:off x="4546600" y="728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D8C49EDD-4B4B-43C8-B061-AE571BEB166F}"/>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25197001-0A90-4C2D-80F3-9568B7FDD553}"/>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39</xdr:row>
      <xdr:rowOff>67508</xdr:rowOff>
    </xdr:from>
    <xdr:ext cx="405111" cy="259045"/>
    <xdr:sp macro="" textlink="">
      <xdr:nvSpPr>
        <xdr:cNvPr id="63" name="【道路】&#10;有形固定資産減価償却率平均値テキスト">
          <a:extLst>
            <a:ext uri="{FF2B5EF4-FFF2-40B4-BE49-F238E27FC236}">
              <a16:creationId xmlns:a16="http://schemas.microsoft.com/office/drawing/2014/main" id="{C1438663-8091-4AE4-B741-866CFA2D0A6D}"/>
            </a:ext>
          </a:extLst>
        </xdr:cNvPr>
        <xdr:cNvSpPr txBox="1"/>
      </xdr:nvSpPr>
      <xdr:spPr>
        <a:xfrm>
          <a:off x="4673600" y="67540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89081</xdr:rowOff>
    </xdr:from>
    <xdr:to>
      <xdr:col>24</xdr:col>
      <xdr:colOff>114300</xdr:colOff>
      <xdr:row>40</xdr:row>
      <xdr:rowOff>19231</xdr:rowOff>
    </xdr:to>
    <xdr:sp macro="" textlink="">
      <xdr:nvSpPr>
        <xdr:cNvPr id="64" name="フローチャート: 判断 63">
          <a:extLst>
            <a:ext uri="{FF2B5EF4-FFF2-40B4-BE49-F238E27FC236}">
              <a16:creationId xmlns:a16="http://schemas.microsoft.com/office/drawing/2014/main" id="{9E7850CA-FF34-412E-A1B6-2F527CEAF62D}"/>
            </a:ext>
          </a:extLst>
        </xdr:cNvPr>
        <xdr:cNvSpPr/>
      </xdr:nvSpPr>
      <xdr:spPr>
        <a:xfrm>
          <a:off x="4584700" y="677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69487</xdr:rowOff>
    </xdr:from>
    <xdr:to>
      <xdr:col>20</xdr:col>
      <xdr:colOff>38100</xdr:colOff>
      <xdr:row>39</xdr:row>
      <xdr:rowOff>171087</xdr:rowOff>
    </xdr:to>
    <xdr:sp macro="" textlink="">
      <xdr:nvSpPr>
        <xdr:cNvPr id="65" name="フローチャート: 判断 64">
          <a:extLst>
            <a:ext uri="{FF2B5EF4-FFF2-40B4-BE49-F238E27FC236}">
              <a16:creationId xmlns:a16="http://schemas.microsoft.com/office/drawing/2014/main" id="{54850826-0C37-4060-9406-DA1501BCF1A8}"/>
            </a:ext>
          </a:extLst>
        </xdr:cNvPr>
        <xdr:cNvSpPr/>
      </xdr:nvSpPr>
      <xdr:spPr>
        <a:xfrm>
          <a:off x="3746500" y="675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9072</xdr:rowOff>
    </xdr:from>
    <xdr:to>
      <xdr:col>15</xdr:col>
      <xdr:colOff>101600</xdr:colOff>
      <xdr:row>39</xdr:row>
      <xdr:rowOff>110672</xdr:rowOff>
    </xdr:to>
    <xdr:sp macro="" textlink="">
      <xdr:nvSpPr>
        <xdr:cNvPr id="66" name="フローチャート: 判断 65">
          <a:extLst>
            <a:ext uri="{FF2B5EF4-FFF2-40B4-BE49-F238E27FC236}">
              <a16:creationId xmlns:a16="http://schemas.microsoft.com/office/drawing/2014/main" id="{8E9129CE-38E6-4BA0-A1F2-870C778FCB2F}"/>
            </a:ext>
          </a:extLst>
        </xdr:cNvPr>
        <xdr:cNvSpPr/>
      </xdr:nvSpPr>
      <xdr:spPr>
        <a:xfrm>
          <a:off x="2857500" y="6695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157662</xdr:rowOff>
    </xdr:from>
    <xdr:to>
      <xdr:col>10</xdr:col>
      <xdr:colOff>165100</xdr:colOff>
      <xdr:row>39</xdr:row>
      <xdr:rowOff>87812</xdr:rowOff>
    </xdr:to>
    <xdr:sp macro="" textlink="">
      <xdr:nvSpPr>
        <xdr:cNvPr id="67" name="フローチャート: 判断 66">
          <a:extLst>
            <a:ext uri="{FF2B5EF4-FFF2-40B4-BE49-F238E27FC236}">
              <a16:creationId xmlns:a16="http://schemas.microsoft.com/office/drawing/2014/main" id="{4E6AB368-9F4B-4576-B153-5EA27202F71E}"/>
            </a:ext>
          </a:extLst>
        </xdr:cNvPr>
        <xdr:cNvSpPr/>
      </xdr:nvSpPr>
      <xdr:spPr>
        <a:xfrm>
          <a:off x="1968500" y="66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123372</xdr:rowOff>
    </xdr:from>
    <xdr:to>
      <xdr:col>6</xdr:col>
      <xdr:colOff>38100</xdr:colOff>
      <xdr:row>39</xdr:row>
      <xdr:rowOff>53522</xdr:rowOff>
    </xdr:to>
    <xdr:sp macro="" textlink="">
      <xdr:nvSpPr>
        <xdr:cNvPr id="68" name="フローチャート: 判断 67">
          <a:extLst>
            <a:ext uri="{FF2B5EF4-FFF2-40B4-BE49-F238E27FC236}">
              <a16:creationId xmlns:a16="http://schemas.microsoft.com/office/drawing/2014/main" id="{A6FAD368-EDAC-492E-B35C-E87509C35229}"/>
            </a:ext>
          </a:extLst>
        </xdr:cNvPr>
        <xdr:cNvSpPr/>
      </xdr:nvSpPr>
      <xdr:spPr>
        <a:xfrm>
          <a:off x="1079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05141CB-59EA-4DFF-A406-49662210323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2C4B7A0-B08F-448E-994B-1EBA2DC8C4AD}"/>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ADE6919-5D13-451D-ACBC-C607BCDEF62E}"/>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7CF07C4-657E-46B9-BA20-B80B790E136A}"/>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A582A03E-859C-4844-A592-25863755AFFD}"/>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48260</xdr:rowOff>
    </xdr:from>
    <xdr:to>
      <xdr:col>24</xdr:col>
      <xdr:colOff>114300</xdr:colOff>
      <xdr:row>39</xdr:row>
      <xdr:rowOff>149860</xdr:rowOff>
    </xdr:to>
    <xdr:sp macro="" textlink="">
      <xdr:nvSpPr>
        <xdr:cNvPr id="74" name="楕円 73">
          <a:extLst>
            <a:ext uri="{FF2B5EF4-FFF2-40B4-BE49-F238E27FC236}">
              <a16:creationId xmlns:a16="http://schemas.microsoft.com/office/drawing/2014/main" id="{3D3C6565-1237-4FEC-A785-3BF0ED358718}"/>
            </a:ext>
          </a:extLst>
        </xdr:cNvPr>
        <xdr:cNvSpPr/>
      </xdr:nvSpPr>
      <xdr:spPr>
        <a:xfrm>
          <a:off x="45847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71137</xdr:rowOff>
    </xdr:from>
    <xdr:ext cx="405111" cy="259045"/>
    <xdr:sp macro="" textlink="">
      <xdr:nvSpPr>
        <xdr:cNvPr id="75" name="【道路】&#10;有形固定資産減価償却率該当値テキスト">
          <a:extLst>
            <a:ext uri="{FF2B5EF4-FFF2-40B4-BE49-F238E27FC236}">
              <a16:creationId xmlns:a16="http://schemas.microsoft.com/office/drawing/2014/main" id="{2B6850CA-A535-4A63-A19B-1D8D7A70134B}"/>
            </a:ext>
          </a:extLst>
        </xdr:cNvPr>
        <xdr:cNvSpPr txBox="1"/>
      </xdr:nvSpPr>
      <xdr:spPr>
        <a:xfrm>
          <a:off x="4673600" y="6586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18869</xdr:rowOff>
    </xdr:from>
    <xdr:to>
      <xdr:col>20</xdr:col>
      <xdr:colOff>38100</xdr:colOff>
      <xdr:row>39</xdr:row>
      <xdr:rowOff>120469</xdr:rowOff>
    </xdr:to>
    <xdr:sp macro="" textlink="">
      <xdr:nvSpPr>
        <xdr:cNvPr id="76" name="楕円 75">
          <a:extLst>
            <a:ext uri="{FF2B5EF4-FFF2-40B4-BE49-F238E27FC236}">
              <a16:creationId xmlns:a16="http://schemas.microsoft.com/office/drawing/2014/main" id="{7D5A9E3E-629B-4DD7-8452-D2E712DB8065}"/>
            </a:ext>
          </a:extLst>
        </xdr:cNvPr>
        <xdr:cNvSpPr/>
      </xdr:nvSpPr>
      <xdr:spPr>
        <a:xfrm>
          <a:off x="3746500" y="6705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69669</xdr:rowOff>
    </xdr:from>
    <xdr:to>
      <xdr:col>24</xdr:col>
      <xdr:colOff>63500</xdr:colOff>
      <xdr:row>39</xdr:row>
      <xdr:rowOff>99060</xdr:rowOff>
    </xdr:to>
    <xdr:cxnSp macro="">
      <xdr:nvCxnSpPr>
        <xdr:cNvPr id="77" name="直線コネクタ 76">
          <a:extLst>
            <a:ext uri="{FF2B5EF4-FFF2-40B4-BE49-F238E27FC236}">
              <a16:creationId xmlns:a16="http://schemas.microsoft.com/office/drawing/2014/main" id="{20528E11-214B-4FAE-B57A-0BF89225E7F4}"/>
            </a:ext>
          </a:extLst>
        </xdr:cNvPr>
        <xdr:cNvCxnSpPr/>
      </xdr:nvCxnSpPr>
      <xdr:spPr>
        <a:xfrm>
          <a:off x="3797300" y="6756219"/>
          <a:ext cx="8382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157662</xdr:rowOff>
    </xdr:from>
    <xdr:to>
      <xdr:col>15</xdr:col>
      <xdr:colOff>101600</xdr:colOff>
      <xdr:row>39</xdr:row>
      <xdr:rowOff>87812</xdr:rowOff>
    </xdr:to>
    <xdr:sp macro="" textlink="">
      <xdr:nvSpPr>
        <xdr:cNvPr id="78" name="楕円 77">
          <a:extLst>
            <a:ext uri="{FF2B5EF4-FFF2-40B4-BE49-F238E27FC236}">
              <a16:creationId xmlns:a16="http://schemas.microsoft.com/office/drawing/2014/main" id="{4FC0D585-782F-48EA-A006-909EB43FCE79}"/>
            </a:ext>
          </a:extLst>
        </xdr:cNvPr>
        <xdr:cNvSpPr/>
      </xdr:nvSpPr>
      <xdr:spPr>
        <a:xfrm>
          <a:off x="2857500" y="667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37012</xdr:rowOff>
    </xdr:from>
    <xdr:to>
      <xdr:col>19</xdr:col>
      <xdr:colOff>177800</xdr:colOff>
      <xdr:row>39</xdr:row>
      <xdr:rowOff>69669</xdr:rowOff>
    </xdr:to>
    <xdr:cxnSp macro="">
      <xdr:nvCxnSpPr>
        <xdr:cNvPr id="79" name="直線コネクタ 78">
          <a:extLst>
            <a:ext uri="{FF2B5EF4-FFF2-40B4-BE49-F238E27FC236}">
              <a16:creationId xmlns:a16="http://schemas.microsoft.com/office/drawing/2014/main" id="{114A8994-90DF-41DF-ACAE-29B5B1C970BC}"/>
            </a:ext>
          </a:extLst>
        </xdr:cNvPr>
        <xdr:cNvCxnSpPr/>
      </xdr:nvCxnSpPr>
      <xdr:spPr>
        <a:xfrm>
          <a:off x="2908300" y="6723562"/>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125004</xdr:rowOff>
    </xdr:from>
    <xdr:to>
      <xdr:col>10</xdr:col>
      <xdr:colOff>165100</xdr:colOff>
      <xdr:row>39</xdr:row>
      <xdr:rowOff>55154</xdr:rowOff>
    </xdr:to>
    <xdr:sp macro="" textlink="">
      <xdr:nvSpPr>
        <xdr:cNvPr id="80" name="楕円 79">
          <a:extLst>
            <a:ext uri="{FF2B5EF4-FFF2-40B4-BE49-F238E27FC236}">
              <a16:creationId xmlns:a16="http://schemas.microsoft.com/office/drawing/2014/main" id="{07A73C2B-2744-4B3C-B8F6-52CA72605F5F}"/>
            </a:ext>
          </a:extLst>
        </xdr:cNvPr>
        <xdr:cNvSpPr/>
      </xdr:nvSpPr>
      <xdr:spPr>
        <a:xfrm>
          <a:off x="1968500" y="6640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4354</xdr:rowOff>
    </xdr:from>
    <xdr:to>
      <xdr:col>15</xdr:col>
      <xdr:colOff>50800</xdr:colOff>
      <xdr:row>39</xdr:row>
      <xdr:rowOff>37012</xdr:rowOff>
    </xdr:to>
    <xdr:cxnSp macro="">
      <xdr:nvCxnSpPr>
        <xdr:cNvPr id="81" name="直線コネクタ 80">
          <a:extLst>
            <a:ext uri="{FF2B5EF4-FFF2-40B4-BE49-F238E27FC236}">
              <a16:creationId xmlns:a16="http://schemas.microsoft.com/office/drawing/2014/main" id="{C79EB5DE-3736-47E4-8F91-09023A817063}"/>
            </a:ext>
          </a:extLst>
        </xdr:cNvPr>
        <xdr:cNvCxnSpPr/>
      </xdr:nvCxnSpPr>
      <xdr:spPr>
        <a:xfrm>
          <a:off x="2019300" y="6690904"/>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92347</xdr:rowOff>
    </xdr:from>
    <xdr:to>
      <xdr:col>6</xdr:col>
      <xdr:colOff>38100</xdr:colOff>
      <xdr:row>39</xdr:row>
      <xdr:rowOff>22497</xdr:rowOff>
    </xdr:to>
    <xdr:sp macro="" textlink="">
      <xdr:nvSpPr>
        <xdr:cNvPr id="82" name="楕円 81">
          <a:extLst>
            <a:ext uri="{FF2B5EF4-FFF2-40B4-BE49-F238E27FC236}">
              <a16:creationId xmlns:a16="http://schemas.microsoft.com/office/drawing/2014/main" id="{5C8A05C1-458A-4869-B8CD-2446566AF994}"/>
            </a:ext>
          </a:extLst>
        </xdr:cNvPr>
        <xdr:cNvSpPr/>
      </xdr:nvSpPr>
      <xdr:spPr>
        <a:xfrm>
          <a:off x="1079500" y="6607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143147</xdr:rowOff>
    </xdr:from>
    <xdr:to>
      <xdr:col>10</xdr:col>
      <xdr:colOff>114300</xdr:colOff>
      <xdr:row>39</xdr:row>
      <xdr:rowOff>4354</xdr:rowOff>
    </xdr:to>
    <xdr:cxnSp macro="">
      <xdr:nvCxnSpPr>
        <xdr:cNvPr id="83" name="直線コネクタ 82">
          <a:extLst>
            <a:ext uri="{FF2B5EF4-FFF2-40B4-BE49-F238E27FC236}">
              <a16:creationId xmlns:a16="http://schemas.microsoft.com/office/drawing/2014/main" id="{1BC8D95C-39E3-4B3E-AAC0-979C9B3594D2}"/>
            </a:ext>
          </a:extLst>
        </xdr:cNvPr>
        <xdr:cNvCxnSpPr/>
      </xdr:nvCxnSpPr>
      <xdr:spPr>
        <a:xfrm>
          <a:off x="1130300" y="665824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162214</xdr:rowOff>
    </xdr:from>
    <xdr:ext cx="405111" cy="259045"/>
    <xdr:sp macro="" textlink="">
      <xdr:nvSpPr>
        <xdr:cNvPr id="84" name="n_1aveValue【道路】&#10;有形固定資産減価償却率">
          <a:extLst>
            <a:ext uri="{FF2B5EF4-FFF2-40B4-BE49-F238E27FC236}">
              <a16:creationId xmlns:a16="http://schemas.microsoft.com/office/drawing/2014/main" id="{1C7B592F-7B92-4A84-8527-6DC3F52ACC64}"/>
            </a:ext>
          </a:extLst>
        </xdr:cNvPr>
        <xdr:cNvSpPr txBox="1"/>
      </xdr:nvSpPr>
      <xdr:spPr>
        <a:xfrm>
          <a:off x="3582044" y="6848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101799</xdr:rowOff>
    </xdr:from>
    <xdr:ext cx="405111" cy="259045"/>
    <xdr:sp macro="" textlink="">
      <xdr:nvSpPr>
        <xdr:cNvPr id="85" name="n_2aveValue【道路】&#10;有形固定資産減価償却率">
          <a:extLst>
            <a:ext uri="{FF2B5EF4-FFF2-40B4-BE49-F238E27FC236}">
              <a16:creationId xmlns:a16="http://schemas.microsoft.com/office/drawing/2014/main" id="{44C73218-5537-46C9-82AD-3C2AC576BF18}"/>
            </a:ext>
          </a:extLst>
        </xdr:cNvPr>
        <xdr:cNvSpPr txBox="1"/>
      </xdr:nvSpPr>
      <xdr:spPr>
        <a:xfrm>
          <a:off x="2705744" y="6788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78939</xdr:rowOff>
    </xdr:from>
    <xdr:ext cx="405111" cy="259045"/>
    <xdr:sp macro="" textlink="">
      <xdr:nvSpPr>
        <xdr:cNvPr id="86" name="n_3aveValue【道路】&#10;有形固定資産減価償却率">
          <a:extLst>
            <a:ext uri="{FF2B5EF4-FFF2-40B4-BE49-F238E27FC236}">
              <a16:creationId xmlns:a16="http://schemas.microsoft.com/office/drawing/2014/main" id="{020A085F-F60F-4AA5-B9BF-765AF12D5C9C}"/>
            </a:ext>
          </a:extLst>
        </xdr:cNvPr>
        <xdr:cNvSpPr txBox="1"/>
      </xdr:nvSpPr>
      <xdr:spPr>
        <a:xfrm>
          <a:off x="1816744" y="676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44649</xdr:rowOff>
    </xdr:from>
    <xdr:ext cx="405111" cy="259045"/>
    <xdr:sp macro="" textlink="">
      <xdr:nvSpPr>
        <xdr:cNvPr id="87" name="n_4aveValue【道路】&#10;有形固定資産減価償却率">
          <a:extLst>
            <a:ext uri="{FF2B5EF4-FFF2-40B4-BE49-F238E27FC236}">
              <a16:creationId xmlns:a16="http://schemas.microsoft.com/office/drawing/2014/main" id="{D0304676-45A5-4F11-81CB-6475D1A88B6A}"/>
            </a:ext>
          </a:extLst>
        </xdr:cNvPr>
        <xdr:cNvSpPr txBox="1"/>
      </xdr:nvSpPr>
      <xdr:spPr>
        <a:xfrm>
          <a:off x="927744" y="673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136996</xdr:rowOff>
    </xdr:from>
    <xdr:ext cx="405111" cy="259045"/>
    <xdr:sp macro="" textlink="">
      <xdr:nvSpPr>
        <xdr:cNvPr id="88" name="n_1mainValue【道路】&#10;有形固定資産減価償却率">
          <a:extLst>
            <a:ext uri="{FF2B5EF4-FFF2-40B4-BE49-F238E27FC236}">
              <a16:creationId xmlns:a16="http://schemas.microsoft.com/office/drawing/2014/main" id="{224F268E-BCC2-4658-8A50-8E0D584BF270}"/>
            </a:ext>
          </a:extLst>
        </xdr:cNvPr>
        <xdr:cNvSpPr txBox="1"/>
      </xdr:nvSpPr>
      <xdr:spPr>
        <a:xfrm>
          <a:off x="3582044" y="6480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104338</xdr:rowOff>
    </xdr:from>
    <xdr:ext cx="405111" cy="259045"/>
    <xdr:sp macro="" textlink="">
      <xdr:nvSpPr>
        <xdr:cNvPr id="89" name="n_2mainValue【道路】&#10;有形固定資産減価償却率">
          <a:extLst>
            <a:ext uri="{FF2B5EF4-FFF2-40B4-BE49-F238E27FC236}">
              <a16:creationId xmlns:a16="http://schemas.microsoft.com/office/drawing/2014/main" id="{0DF16323-DE64-4986-8D09-04F26AC5D2D4}"/>
            </a:ext>
          </a:extLst>
        </xdr:cNvPr>
        <xdr:cNvSpPr txBox="1"/>
      </xdr:nvSpPr>
      <xdr:spPr>
        <a:xfrm>
          <a:off x="2705744" y="6447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71681</xdr:rowOff>
    </xdr:from>
    <xdr:ext cx="405111" cy="259045"/>
    <xdr:sp macro="" textlink="">
      <xdr:nvSpPr>
        <xdr:cNvPr id="90" name="n_3mainValue【道路】&#10;有形固定資産減価償却率">
          <a:extLst>
            <a:ext uri="{FF2B5EF4-FFF2-40B4-BE49-F238E27FC236}">
              <a16:creationId xmlns:a16="http://schemas.microsoft.com/office/drawing/2014/main" id="{28DB929D-E960-45FB-A982-3E289014841F}"/>
            </a:ext>
          </a:extLst>
        </xdr:cNvPr>
        <xdr:cNvSpPr txBox="1"/>
      </xdr:nvSpPr>
      <xdr:spPr>
        <a:xfrm>
          <a:off x="1816744" y="6415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39024</xdr:rowOff>
    </xdr:from>
    <xdr:ext cx="405111" cy="259045"/>
    <xdr:sp macro="" textlink="">
      <xdr:nvSpPr>
        <xdr:cNvPr id="91" name="n_4mainValue【道路】&#10;有形固定資産減価償却率">
          <a:extLst>
            <a:ext uri="{FF2B5EF4-FFF2-40B4-BE49-F238E27FC236}">
              <a16:creationId xmlns:a16="http://schemas.microsoft.com/office/drawing/2014/main" id="{2943C575-92CB-486C-AC92-342A4A7394EB}"/>
            </a:ext>
          </a:extLst>
        </xdr:cNvPr>
        <xdr:cNvSpPr txBox="1"/>
      </xdr:nvSpPr>
      <xdr:spPr>
        <a:xfrm>
          <a:off x="927744" y="6382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9580F3F1-8316-4A5B-8A4F-8ABBFA1C539D}"/>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E22E82BD-6527-460A-9F26-9933BC2AFC9F}"/>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25F1377E-4E03-443D-9561-97EBF9ED706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409CBEE1-2D62-4CD5-B1E4-CCA6A62360E9}"/>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9A11BA11-DDF6-4FB6-A310-20561184BE8C}"/>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3DF95609-55F9-431E-9E06-A2B0C086117C}"/>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C2FCDD66-2C36-4D85-94CC-73AAD477F3E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E5DE581B-ED78-4277-8016-79D11F16E4CF}"/>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06D24DE6-A822-4A15-8D1B-195EA0998114}"/>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ECA049DE-A2D3-4B52-9D73-2356B054EFC3}"/>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D5AE4C04-3A84-4B3E-8550-0A0A71A97AB4}"/>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850D6DB7-AC35-4AAC-8841-2271F3026777}"/>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563721E6-F4A6-4101-A12B-FA3055B1C3C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5" name="テキスト ボックス 104">
          <a:extLst>
            <a:ext uri="{FF2B5EF4-FFF2-40B4-BE49-F238E27FC236}">
              <a16:creationId xmlns:a16="http://schemas.microsoft.com/office/drawing/2014/main" id="{B1C833F7-F1D7-473D-8FF1-090B368FFAE0}"/>
            </a:ext>
          </a:extLst>
        </xdr:cNvPr>
        <xdr:cNvSpPr txBox="1"/>
      </xdr:nvSpPr>
      <xdr:spPr>
        <a:xfrm>
          <a:off x="6008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670571CF-DC2E-4845-BEBC-F6BCE0506EBC}"/>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7" name="テキスト ボックス 106">
          <a:extLst>
            <a:ext uri="{FF2B5EF4-FFF2-40B4-BE49-F238E27FC236}">
              <a16:creationId xmlns:a16="http://schemas.microsoft.com/office/drawing/2014/main" id="{03F8AB30-FA9A-415E-872E-1869CE3C615D}"/>
            </a:ext>
          </a:extLst>
        </xdr:cNvPr>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11E9B077-B656-439E-9221-2B2A9C6573F2}"/>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9" name="テキスト ボックス 108">
          <a:extLst>
            <a:ext uri="{FF2B5EF4-FFF2-40B4-BE49-F238E27FC236}">
              <a16:creationId xmlns:a16="http://schemas.microsoft.com/office/drawing/2014/main" id="{0965F8D8-A5F8-433E-B204-BE9CD4FD2A16}"/>
            </a:ext>
          </a:extLst>
        </xdr:cNvPr>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A0C86196-6FCF-4634-86BB-E3B74E60C9E6}"/>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1" name="テキスト ボックス 110">
          <a:extLst>
            <a:ext uri="{FF2B5EF4-FFF2-40B4-BE49-F238E27FC236}">
              <a16:creationId xmlns:a16="http://schemas.microsoft.com/office/drawing/2014/main" id="{E968C184-4A25-43E8-8933-C78676DF3537}"/>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道路】&#10;一人当たり延長グラフ枠">
          <a:extLst>
            <a:ext uri="{FF2B5EF4-FFF2-40B4-BE49-F238E27FC236}">
              <a16:creationId xmlns:a16="http://schemas.microsoft.com/office/drawing/2014/main" id="{A3C83180-606D-4E1F-A8BF-0418D9E6A5CA}"/>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5736</xdr:rowOff>
    </xdr:from>
    <xdr:to>
      <xdr:col>54</xdr:col>
      <xdr:colOff>189865</xdr:colOff>
      <xdr:row>41</xdr:row>
      <xdr:rowOff>108479</xdr:rowOff>
    </xdr:to>
    <xdr:cxnSp macro="">
      <xdr:nvCxnSpPr>
        <xdr:cNvPr id="113" name="直線コネクタ 112">
          <a:extLst>
            <a:ext uri="{FF2B5EF4-FFF2-40B4-BE49-F238E27FC236}">
              <a16:creationId xmlns:a16="http://schemas.microsoft.com/office/drawing/2014/main" id="{E0EB011D-4AA6-46DF-9D88-57EA540BA333}"/>
            </a:ext>
          </a:extLst>
        </xdr:cNvPr>
        <xdr:cNvCxnSpPr/>
      </xdr:nvCxnSpPr>
      <xdr:spPr>
        <a:xfrm flipV="1">
          <a:off x="10476865" y="5835036"/>
          <a:ext cx="0" cy="13028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112306</xdr:rowOff>
    </xdr:from>
    <xdr:ext cx="534377" cy="259045"/>
    <xdr:sp macro="" textlink="">
      <xdr:nvSpPr>
        <xdr:cNvPr id="114" name="【道路】&#10;一人当たり延長最小値テキスト">
          <a:extLst>
            <a:ext uri="{FF2B5EF4-FFF2-40B4-BE49-F238E27FC236}">
              <a16:creationId xmlns:a16="http://schemas.microsoft.com/office/drawing/2014/main" id="{F1007143-C1D3-4F2D-8EAD-9DC684433600}"/>
            </a:ext>
          </a:extLst>
        </xdr:cNvPr>
        <xdr:cNvSpPr txBox="1"/>
      </xdr:nvSpPr>
      <xdr:spPr>
        <a:xfrm>
          <a:off x="10515600" y="7141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108479</xdr:rowOff>
    </xdr:from>
    <xdr:to>
      <xdr:col>55</xdr:col>
      <xdr:colOff>88900</xdr:colOff>
      <xdr:row>41</xdr:row>
      <xdr:rowOff>108479</xdr:rowOff>
    </xdr:to>
    <xdr:cxnSp macro="">
      <xdr:nvCxnSpPr>
        <xdr:cNvPr id="115" name="直線コネクタ 114">
          <a:extLst>
            <a:ext uri="{FF2B5EF4-FFF2-40B4-BE49-F238E27FC236}">
              <a16:creationId xmlns:a16="http://schemas.microsoft.com/office/drawing/2014/main" id="{860C5EE3-F220-4662-BDC5-72D0C2B5A6D2}"/>
            </a:ext>
          </a:extLst>
        </xdr:cNvPr>
        <xdr:cNvCxnSpPr/>
      </xdr:nvCxnSpPr>
      <xdr:spPr>
        <a:xfrm>
          <a:off x="10388600" y="7137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123863</xdr:rowOff>
    </xdr:from>
    <xdr:ext cx="599010" cy="259045"/>
    <xdr:sp macro="" textlink="">
      <xdr:nvSpPr>
        <xdr:cNvPr id="116" name="【道路】&#10;一人当たり延長最大値テキスト">
          <a:extLst>
            <a:ext uri="{FF2B5EF4-FFF2-40B4-BE49-F238E27FC236}">
              <a16:creationId xmlns:a16="http://schemas.microsoft.com/office/drawing/2014/main" id="{AEE2F65A-F186-41D2-AB06-D0568D0826AD}"/>
            </a:ext>
          </a:extLst>
        </xdr:cNvPr>
        <xdr:cNvSpPr txBox="1"/>
      </xdr:nvSpPr>
      <xdr:spPr>
        <a:xfrm>
          <a:off x="10515600" y="5610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5736</xdr:rowOff>
    </xdr:from>
    <xdr:to>
      <xdr:col>55</xdr:col>
      <xdr:colOff>88900</xdr:colOff>
      <xdr:row>34</xdr:row>
      <xdr:rowOff>5736</xdr:rowOff>
    </xdr:to>
    <xdr:cxnSp macro="">
      <xdr:nvCxnSpPr>
        <xdr:cNvPr id="117" name="直線コネクタ 116">
          <a:extLst>
            <a:ext uri="{FF2B5EF4-FFF2-40B4-BE49-F238E27FC236}">
              <a16:creationId xmlns:a16="http://schemas.microsoft.com/office/drawing/2014/main" id="{9BF8D858-624B-490B-A620-12E6F1930DA8}"/>
            </a:ext>
          </a:extLst>
        </xdr:cNvPr>
        <xdr:cNvCxnSpPr/>
      </xdr:nvCxnSpPr>
      <xdr:spPr>
        <a:xfrm>
          <a:off x="10388600" y="5835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45514</xdr:rowOff>
    </xdr:from>
    <xdr:ext cx="534377" cy="259045"/>
    <xdr:sp macro="" textlink="">
      <xdr:nvSpPr>
        <xdr:cNvPr id="118" name="【道路】&#10;一人当たり延長平均値テキスト">
          <a:extLst>
            <a:ext uri="{FF2B5EF4-FFF2-40B4-BE49-F238E27FC236}">
              <a16:creationId xmlns:a16="http://schemas.microsoft.com/office/drawing/2014/main" id="{FA723BD1-C18F-4FEC-B0CE-316C2E3E9752}"/>
            </a:ext>
          </a:extLst>
        </xdr:cNvPr>
        <xdr:cNvSpPr txBox="1"/>
      </xdr:nvSpPr>
      <xdr:spPr>
        <a:xfrm>
          <a:off x="10515600" y="69035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67087</xdr:rowOff>
    </xdr:from>
    <xdr:to>
      <xdr:col>55</xdr:col>
      <xdr:colOff>50800</xdr:colOff>
      <xdr:row>40</xdr:row>
      <xdr:rowOff>168687</xdr:rowOff>
    </xdr:to>
    <xdr:sp macro="" textlink="">
      <xdr:nvSpPr>
        <xdr:cNvPr id="119" name="フローチャート: 判断 118">
          <a:extLst>
            <a:ext uri="{FF2B5EF4-FFF2-40B4-BE49-F238E27FC236}">
              <a16:creationId xmlns:a16="http://schemas.microsoft.com/office/drawing/2014/main" id="{3E66C2EA-580F-4553-89C6-63B87707BE01}"/>
            </a:ext>
          </a:extLst>
        </xdr:cNvPr>
        <xdr:cNvSpPr/>
      </xdr:nvSpPr>
      <xdr:spPr>
        <a:xfrm>
          <a:off x="10426700" y="692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53397</xdr:rowOff>
    </xdr:from>
    <xdr:to>
      <xdr:col>50</xdr:col>
      <xdr:colOff>165100</xdr:colOff>
      <xdr:row>40</xdr:row>
      <xdr:rowOff>154997</xdr:rowOff>
    </xdr:to>
    <xdr:sp macro="" textlink="">
      <xdr:nvSpPr>
        <xdr:cNvPr id="120" name="フローチャート: 判断 119">
          <a:extLst>
            <a:ext uri="{FF2B5EF4-FFF2-40B4-BE49-F238E27FC236}">
              <a16:creationId xmlns:a16="http://schemas.microsoft.com/office/drawing/2014/main" id="{106DFA2F-8B4C-4097-98A4-6A1A42ED033C}"/>
            </a:ext>
          </a:extLst>
        </xdr:cNvPr>
        <xdr:cNvSpPr/>
      </xdr:nvSpPr>
      <xdr:spPr>
        <a:xfrm>
          <a:off x="9588500" y="6911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42463</xdr:rowOff>
    </xdr:from>
    <xdr:to>
      <xdr:col>46</xdr:col>
      <xdr:colOff>38100</xdr:colOff>
      <xdr:row>40</xdr:row>
      <xdr:rowOff>144063</xdr:rowOff>
    </xdr:to>
    <xdr:sp macro="" textlink="">
      <xdr:nvSpPr>
        <xdr:cNvPr id="121" name="フローチャート: 判断 120">
          <a:extLst>
            <a:ext uri="{FF2B5EF4-FFF2-40B4-BE49-F238E27FC236}">
              <a16:creationId xmlns:a16="http://schemas.microsoft.com/office/drawing/2014/main" id="{9BD425D1-7406-496D-AC14-CF8FB2D05B0A}"/>
            </a:ext>
          </a:extLst>
        </xdr:cNvPr>
        <xdr:cNvSpPr/>
      </xdr:nvSpPr>
      <xdr:spPr>
        <a:xfrm>
          <a:off x="8699500" y="6900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50605</xdr:rowOff>
    </xdr:from>
    <xdr:to>
      <xdr:col>41</xdr:col>
      <xdr:colOff>101600</xdr:colOff>
      <xdr:row>40</xdr:row>
      <xdr:rowOff>152205</xdr:rowOff>
    </xdr:to>
    <xdr:sp macro="" textlink="">
      <xdr:nvSpPr>
        <xdr:cNvPr id="122" name="フローチャート: 判断 121">
          <a:extLst>
            <a:ext uri="{FF2B5EF4-FFF2-40B4-BE49-F238E27FC236}">
              <a16:creationId xmlns:a16="http://schemas.microsoft.com/office/drawing/2014/main" id="{9DF6690D-DCCE-4591-AEC6-FA66A4C283C7}"/>
            </a:ext>
          </a:extLst>
        </xdr:cNvPr>
        <xdr:cNvSpPr/>
      </xdr:nvSpPr>
      <xdr:spPr>
        <a:xfrm>
          <a:off x="7810500" y="690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53607</xdr:rowOff>
    </xdr:from>
    <xdr:to>
      <xdr:col>36</xdr:col>
      <xdr:colOff>165100</xdr:colOff>
      <xdr:row>40</xdr:row>
      <xdr:rowOff>155207</xdr:rowOff>
    </xdr:to>
    <xdr:sp macro="" textlink="">
      <xdr:nvSpPr>
        <xdr:cNvPr id="123" name="フローチャート: 判断 122">
          <a:extLst>
            <a:ext uri="{FF2B5EF4-FFF2-40B4-BE49-F238E27FC236}">
              <a16:creationId xmlns:a16="http://schemas.microsoft.com/office/drawing/2014/main" id="{B2F8CB0F-182C-4AFB-94C4-EDA899C4A4E1}"/>
            </a:ext>
          </a:extLst>
        </xdr:cNvPr>
        <xdr:cNvSpPr/>
      </xdr:nvSpPr>
      <xdr:spPr>
        <a:xfrm>
          <a:off x="6921500" y="6911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8D76D4E3-A29C-4F1D-8A67-A83458E5EAB4}"/>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CDFF0751-F12A-4E96-9AB4-318F0D753B04}"/>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5FAEED9-C271-4D5A-8E3C-256D8B359392}"/>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6801A05-365D-492C-AC1D-30DAEC1969D9}"/>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40A38D3-F432-4D24-ADC2-FFE0A032CD69}"/>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65531</xdr:rowOff>
    </xdr:from>
    <xdr:to>
      <xdr:col>55</xdr:col>
      <xdr:colOff>50800</xdr:colOff>
      <xdr:row>40</xdr:row>
      <xdr:rowOff>167131</xdr:rowOff>
    </xdr:to>
    <xdr:sp macro="" textlink="">
      <xdr:nvSpPr>
        <xdr:cNvPr id="129" name="楕円 128">
          <a:extLst>
            <a:ext uri="{FF2B5EF4-FFF2-40B4-BE49-F238E27FC236}">
              <a16:creationId xmlns:a16="http://schemas.microsoft.com/office/drawing/2014/main" id="{9872A13D-EA2C-4EF8-88B5-048B04E13E5B}"/>
            </a:ext>
          </a:extLst>
        </xdr:cNvPr>
        <xdr:cNvSpPr/>
      </xdr:nvSpPr>
      <xdr:spPr>
        <a:xfrm>
          <a:off x="10426700" y="6923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88408</xdr:rowOff>
    </xdr:from>
    <xdr:ext cx="534377" cy="259045"/>
    <xdr:sp macro="" textlink="">
      <xdr:nvSpPr>
        <xdr:cNvPr id="130" name="【道路】&#10;一人当たり延長該当値テキスト">
          <a:extLst>
            <a:ext uri="{FF2B5EF4-FFF2-40B4-BE49-F238E27FC236}">
              <a16:creationId xmlns:a16="http://schemas.microsoft.com/office/drawing/2014/main" id="{5F34C250-D84A-41FF-86E9-DDD19202D501}"/>
            </a:ext>
          </a:extLst>
        </xdr:cNvPr>
        <xdr:cNvSpPr txBox="1"/>
      </xdr:nvSpPr>
      <xdr:spPr>
        <a:xfrm>
          <a:off x="10515600" y="6774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68325</xdr:rowOff>
    </xdr:from>
    <xdr:to>
      <xdr:col>50</xdr:col>
      <xdr:colOff>165100</xdr:colOff>
      <xdr:row>40</xdr:row>
      <xdr:rowOff>169925</xdr:rowOff>
    </xdr:to>
    <xdr:sp macro="" textlink="">
      <xdr:nvSpPr>
        <xdr:cNvPr id="131" name="楕円 130">
          <a:extLst>
            <a:ext uri="{FF2B5EF4-FFF2-40B4-BE49-F238E27FC236}">
              <a16:creationId xmlns:a16="http://schemas.microsoft.com/office/drawing/2014/main" id="{AD1794D8-B2B8-4856-A070-A801BF72B223}"/>
            </a:ext>
          </a:extLst>
        </xdr:cNvPr>
        <xdr:cNvSpPr/>
      </xdr:nvSpPr>
      <xdr:spPr>
        <a:xfrm>
          <a:off x="9588500" y="6926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116331</xdr:rowOff>
    </xdr:from>
    <xdr:to>
      <xdr:col>55</xdr:col>
      <xdr:colOff>0</xdr:colOff>
      <xdr:row>40</xdr:row>
      <xdr:rowOff>119125</xdr:rowOff>
    </xdr:to>
    <xdr:cxnSp macro="">
      <xdr:nvCxnSpPr>
        <xdr:cNvPr id="132" name="直線コネクタ 131">
          <a:extLst>
            <a:ext uri="{FF2B5EF4-FFF2-40B4-BE49-F238E27FC236}">
              <a16:creationId xmlns:a16="http://schemas.microsoft.com/office/drawing/2014/main" id="{65F2BF9E-C5CA-446D-A764-3EE2B3F4B369}"/>
            </a:ext>
          </a:extLst>
        </xdr:cNvPr>
        <xdr:cNvCxnSpPr/>
      </xdr:nvCxnSpPr>
      <xdr:spPr>
        <a:xfrm flipV="1">
          <a:off x="9639300" y="6974331"/>
          <a:ext cx="838200" cy="2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71220</xdr:rowOff>
    </xdr:from>
    <xdr:to>
      <xdr:col>46</xdr:col>
      <xdr:colOff>38100</xdr:colOff>
      <xdr:row>41</xdr:row>
      <xdr:rowOff>1370</xdr:rowOff>
    </xdr:to>
    <xdr:sp macro="" textlink="">
      <xdr:nvSpPr>
        <xdr:cNvPr id="133" name="楕円 132">
          <a:extLst>
            <a:ext uri="{FF2B5EF4-FFF2-40B4-BE49-F238E27FC236}">
              <a16:creationId xmlns:a16="http://schemas.microsoft.com/office/drawing/2014/main" id="{D998BECC-1400-4FBE-A143-EC3675642F20}"/>
            </a:ext>
          </a:extLst>
        </xdr:cNvPr>
        <xdr:cNvSpPr/>
      </xdr:nvSpPr>
      <xdr:spPr>
        <a:xfrm>
          <a:off x="8699500" y="692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119125</xdr:rowOff>
    </xdr:from>
    <xdr:to>
      <xdr:col>50</xdr:col>
      <xdr:colOff>114300</xdr:colOff>
      <xdr:row>40</xdr:row>
      <xdr:rowOff>122020</xdr:rowOff>
    </xdr:to>
    <xdr:cxnSp macro="">
      <xdr:nvCxnSpPr>
        <xdr:cNvPr id="134" name="直線コネクタ 133">
          <a:extLst>
            <a:ext uri="{FF2B5EF4-FFF2-40B4-BE49-F238E27FC236}">
              <a16:creationId xmlns:a16="http://schemas.microsoft.com/office/drawing/2014/main" id="{DD3F9EDF-E434-45B2-9DB6-9FE55E1C299C}"/>
            </a:ext>
          </a:extLst>
        </xdr:cNvPr>
        <xdr:cNvCxnSpPr/>
      </xdr:nvCxnSpPr>
      <xdr:spPr>
        <a:xfrm flipV="1">
          <a:off x="8750300" y="6977125"/>
          <a:ext cx="889000" cy="2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86777</xdr:rowOff>
    </xdr:from>
    <xdr:to>
      <xdr:col>41</xdr:col>
      <xdr:colOff>101600</xdr:colOff>
      <xdr:row>41</xdr:row>
      <xdr:rowOff>16927</xdr:rowOff>
    </xdr:to>
    <xdr:sp macro="" textlink="">
      <xdr:nvSpPr>
        <xdr:cNvPr id="135" name="楕円 134">
          <a:extLst>
            <a:ext uri="{FF2B5EF4-FFF2-40B4-BE49-F238E27FC236}">
              <a16:creationId xmlns:a16="http://schemas.microsoft.com/office/drawing/2014/main" id="{0A082701-A7B0-4CBF-9245-39C038AAD156}"/>
            </a:ext>
          </a:extLst>
        </xdr:cNvPr>
        <xdr:cNvSpPr/>
      </xdr:nvSpPr>
      <xdr:spPr>
        <a:xfrm>
          <a:off x="7810500" y="6944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122020</xdr:rowOff>
    </xdr:from>
    <xdr:to>
      <xdr:col>45</xdr:col>
      <xdr:colOff>177800</xdr:colOff>
      <xdr:row>40</xdr:row>
      <xdr:rowOff>137577</xdr:rowOff>
    </xdr:to>
    <xdr:cxnSp macro="">
      <xdr:nvCxnSpPr>
        <xdr:cNvPr id="136" name="直線コネクタ 135">
          <a:extLst>
            <a:ext uri="{FF2B5EF4-FFF2-40B4-BE49-F238E27FC236}">
              <a16:creationId xmlns:a16="http://schemas.microsoft.com/office/drawing/2014/main" id="{8625C50F-FC5A-4C4F-ACE8-67F27140F93B}"/>
            </a:ext>
          </a:extLst>
        </xdr:cNvPr>
        <xdr:cNvCxnSpPr/>
      </xdr:nvCxnSpPr>
      <xdr:spPr>
        <a:xfrm flipV="1">
          <a:off x="7861300" y="6980020"/>
          <a:ext cx="889000" cy="15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90935</xdr:rowOff>
    </xdr:from>
    <xdr:to>
      <xdr:col>36</xdr:col>
      <xdr:colOff>165100</xdr:colOff>
      <xdr:row>41</xdr:row>
      <xdr:rowOff>21085</xdr:rowOff>
    </xdr:to>
    <xdr:sp macro="" textlink="">
      <xdr:nvSpPr>
        <xdr:cNvPr id="137" name="楕円 136">
          <a:extLst>
            <a:ext uri="{FF2B5EF4-FFF2-40B4-BE49-F238E27FC236}">
              <a16:creationId xmlns:a16="http://schemas.microsoft.com/office/drawing/2014/main" id="{C515C750-13D1-41CE-BC56-F819A879DE5E}"/>
            </a:ext>
          </a:extLst>
        </xdr:cNvPr>
        <xdr:cNvSpPr/>
      </xdr:nvSpPr>
      <xdr:spPr>
        <a:xfrm>
          <a:off x="6921500" y="6948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137577</xdr:rowOff>
    </xdr:from>
    <xdr:to>
      <xdr:col>41</xdr:col>
      <xdr:colOff>50800</xdr:colOff>
      <xdr:row>40</xdr:row>
      <xdr:rowOff>141735</xdr:rowOff>
    </xdr:to>
    <xdr:cxnSp macro="">
      <xdr:nvCxnSpPr>
        <xdr:cNvPr id="138" name="直線コネクタ 137">
          <a:extLst>
            <a:ext uri="{FF2B5EF4-FFF2-40B4-BE49-F238E27FC236}">
              <a16:creationId xmlns:a16="http://schemas.microsoft.com/office/drawing/2014/main" id="{73B31350-604B-43B0-953A-254EF567A151}"/>
            </a:ext>
          </a:extLst>
        </xdr:cNvPr>
        <xdr:cNvCxnSpPr/>
      </xdr:nvCxnSpPr>
      <xdr:spPr>
        <a:xfrm flipV="1">
          <a:off x="6972300" y="6995577"/>
          <a:ext cx="889000" cy="4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74</xdr:rowOff>
    </xdr:from>
    <xdr:ext cx="534377" cy="259045"/>
    <xdr:sp macro="" textlink="">
      <xdr:nvSpPr>
        <xdr:cNvPr id="139" name="n_1aveValue【道路】&#10;一人当たり延長">
          <a:extLst>
            <a:ext uri="{FF2B5EF4-FFF2-40B4-BE49-F238E27FC236}">
              <a16:creationId xmlns:a16="http://schemas.microsoft.com/office/drawing/2014/main" id="{4C275EA3-FAE0-4D99-9E5C-03BF034B9B2D}"/>
            </a:ext>
          </a:extLst>
        </xdr:cNvPr>
        <xdr:cNvSpPr txBox="1"/>
      </xdr:nvSpPr>
      <xdr:spPr>
        <a:xfrm>
          <a:off x="9359411" y="6686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160590</xdr:rowOff>
    </xdr:from>
    <xdr:ext cx="534377" cy="259045"/>
    <xdr:sp macro="" textlink="">
      <xdr:nvSpPr>
        <xdr:cNvPr id="140" name="n_2aveValue【道路】&#10;一人当たり延長">
          <a:extLst>
            <a:ext uri="{FF2B5EF4-FFF2-40B4-BE49-F238E27FC236}">
              <a16:creationId xmlns:a16="http://schemas.microsoft.com/office/drawing/2014/main" id="{25F2822A-12A0-434E-A91F-E39ACDA2F706}"/>
            </a:ext>
          </a:extLst>
        </xdr:cNvPr>
        <xdr:cNvSpPr txBox="1"/>
      </xdr:nvSpPr>
      <xdr:spPr>
        <a:xfrm>
          <a:off x="8483111" y="6675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168732</xdr:rowOff>
    </xdr:from>
    <xdr:ext cx="534377" cy="259045"/>
    <xdr:sp macro="" textlink="">
      <xdr:nvSpPr>
        <xdr:cNvPr id="141" name="n_3aveValue【道路】&#10;一人当たり延長">
          <a:extLst>
            <a:ext uri="{FF2B5EF4-FFF2-40B4-BE49-F238E27FC236}">
              <a16:creationId xmlns:a16="http://schemas.microsoft.com/office/drawing/2014/main" id="{4424260D-9947-4137-94A5-BADFBBE9F23F}"/>
            </a:ext>
          </a:extLst>
        </xdr:cNvPr>
        <xdr:cNvSpPr txBox="1"/>
      </xdr:nvSpPr>
      <xdr:spPr>
        <a:xfrm>
          <a:off x="7594111" y="6683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284</xdr:rowOff>
    </xdr:from>
    <xdr:ext cx="534377" cy="259045"/>
    <xdr:sp macro="" textlink="">
      <xdr:nvSpPr>
        <xdr:cNvPr id="142" name="n_4aveValue【道路】&#10;一人当たり延長">
          <a:extLst>
            <a:ext uri="{FF2B5EF4-FFF2-40B4-BE49-F238E27FC236}">
              <a16:creationId xmlns:a16="http://schemas.microsoft.com/office/drawing/2014/main" id="{945C75D8-BE98-4F86-81F5-72FB59FC8A00}"/>
            </a:ext>
          </a:extLst>
        </xdr:cNvPr>
        <xdr:cNvSpPr txBox="1"/>
      </xdr:nvSpPr>
      <xdr:spPr>
        <a:xfrm>
          <a:off x="6705111" y="6686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161052</xdr:rowOff>
    </xdr:from>
    <xdr:ext cx="534377" cy="259045"/>
    <xdr:sp macro="" textlink="">
      <xdr:nvSpPr>
        <xdr:cNvPr id="143" name="n_1mainValue【道路】&#10;一人当たり延長">
          <a:extLst>
            <a:ext uri="{FF2B5EF4-FFF2-40B4-BE49-F238E27FC236}">
              <a16:creationId xmlns:a16="http://schemas.microsoft.com/office/drawing/2014/main" id="{B935A89E-F659-44BD-BC81-1044798F555B}"/>
            </a:ext>
          </a:extLst>
        </xdr:cNvPr>
        <xdr:cNvSpPr txBox="1"/>
      </xdr:nvSpPr>
      <xdr:spPr>
        <a:xfrm>
          <a:off x="9359411" y="7019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163947</xdr:rowOff>
    </xdr:from>
    <xdr:ext cx="534377" cy="259045"/>
    <xdr:sp macro="" textlink="">
      <xdr:nvSpPr>
        <xdr:cNvPr id="144" name="n_2mainValue【道路】&#10;一人当たり延長">
          <a:extLst>
            <a:ext uri="{FF2B5EF4-FFF2-40B4-BE49-F238E27FC236}">
              <a16:creationId xmlns:a16="http://schemas.microsoft.com/office/drawing/2014/main" id="{8EA89969-04D8-4BA0-A0B5-12632463B9EB}"/>
            </a:ext>
          </a:extLst>
        </xdr:cNvPr>
        <xdr:cNvSpPr txBox="1"/>
      </xdr:nvSpPr>
      <xdr:spPr>
        <a:xfrm>
          <a:off x="8483111" y="7021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8054</xdr:rowOff>
    </xdr:from>
    <xdr:ext cx="534377" cy="259045"/>
    <xdr:sp macro="" textlink="">
      <xdr:nvSpPr>
        <xdr:cNvPr id="145" name="n_3mainValue【道路】&#10;一人当たり延長">
          <a:extLst>
            <a:ext uri="{FF2B5EF4-FFF2-40B4-BE49-F238E27FC236}">
              <a16:creationId xmlns:a16="http://schemas.microsoft.com/office/drawing/2014/main" id="{07F98806-2F98-4D0B-AB3F-4551D36CCC10}"/>
            </a:ext>
          </a:extLst>
        </xdr:cNvPr>
        <xdr:cNvSpPr txBox="1"/>
      </xdr:nvSpPr>
      <xdr:spPr>
        <a:xfrm>
          <a:off x="7594111" y="7037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12212</xdr:rowOff>
    </xdr:from>
    <xdr:ext cx="534377" cy="259045"/>
    <xdr:sp macro="" textlink="">
      <xdr:nvSpPr>
        <xdr:cNvPr id="146" name="n_4mainValue【道路】&#10;一人当たり延長">
          <a:extLst>
            <a:ext uri="{FF2B5EF4-FFF2-40B4-BE49-F238E27FC236}">
              <a16:creationId xmlns:a16="http://schemas.microsoft.com/office/drawing/2014/main" id="{DF7D8AB4-3FB7-4CD6-B6E4-369041E51E4F}"/>
            </a:ext>
          </a:extLst>
        </xdr:cNvPr>
        <xdr:cNvSpPr txBox="1"/>
      </xdr:nvSpPr>
      <xdr:spPr>
        <a:xfrm>
          <a:off x="6705111" y="7041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767E690A-4375-4961-A37D-637BA2FF5BF8}"/>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85EB78F6-BA93-4B1A-A4F8-4D3688A7E426}"/>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A91D52BC-526F-453E-80A6-5C1EBB52953B}"/>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30533C49-80CC-4233-9D2A-D49BD96801F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6EE7AF8B-E799-4EFF-AF52-2F7D2AA5F53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85A5D65-E341-4AF8-AA32-030292E2CE12}"/>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1E5C74A3-90C3-4DA9-9F7B-4995053CA158}"/>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F07B30D7-FBAF-48C5-B042-279FE3C039D1}"/>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EE0D8887-D44D-4B34-A2DB-3D1A3E28514D}"/>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59A3BB27-6946-45C8-950C-7AF641950685}"/>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22F0A7C4-F171-465A-9FF2-CA9D3D9799D1}"/>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id="{149F5FBC-8092-4864-9F74-C0A5F7D2891A}"/>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a:extLst>
            <a:ext uri="{FF2B5EF4-FFF2-40B4-BE49-F238E27FC236}">
              <a16:creationId xmlns:a16="http://schemas.microsoft.com/office/drawing/2014/main" id="{AB812083-4875-4502-BA6D-C9628539DA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id="{16A6731A-5884-4469-93E4-C191C740EF6A}"/>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a:extLst>
            <a:ext uri="{FF2B5EF4-FFF2-40B4-BE49-F238E27FC236}">
              <a16:creationId xmlns:a16="http://schemas.microsoft.com/office/drawing/2014/main" id="{3A59CD8E-625A-4B5F-9149-8ABA7BAA8095}"/>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id="{BCD97EDF-2424-4D26-A58F-4FBEE0236D3E}"/>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a:extLst>
            <a:ext uri="{FF2B5EF4-FFF2-40B4-BE49-F238E27FC236}">
              <a16:creationId xmlns:a16="http://schemas.microsoft.com/office/drawing/2014/main" id="{A578CE7C-DA5D-4C88-817A-7F42BF077305}"/>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id="{A0662203-10DA-4639-AFEB-CCF64830FE75}"/>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a:extLst>
            <a:ext uri="{FF2B5EF4-FFF2-40B4-BE49-F238E27FC236}">
              <a16:creationId xmlns:a16="http://schemas.microsoft.com/office/drawing/2014/main" id="{5DD3F854-A541-40E9-A06C-4F2FB5ADC0F9}"/>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id="{067AB776-E2F3-4E12-BA19-B5969043B43C}"/>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a:extLst>
            <a:ext uri="{FF2B5EF4-FFF2-40B4-BE49-F238E27FC236}">
              <a16:creationId xmlns:a16="http://schemas.microsoft.com/office/drawing/2014/main" id="{2F8A3029-BCB0-44E9-9FF0-0B6E8E136F6D}"/>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id="{3F397A21-AA25-4227-80AD-C15DB1B1EC3F}"/>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a:extLst>
            <a:ext uri="{FF2B5EF4-FFF2-40B4-BE49-F238E27FC236}">
              <a16:creationId xmlns:a16="http://schemas.microsoft.com/office/drawing/2014/main" id="{CC3A892D-14A7-4BED-BB22-8A190F9D5399}"/>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4C0DEE7F-816D-448A-8E36-80DD7E6342E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CC61FFAF-5C40-4743-8C25-E54FE9EF65A4}"/>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22860</xdr:rowOff>
    </xdr:from>
    <xdr:to>
      <xdr:col>24</xdr:col>
      <xdr:colOff>62865</xdr:colOff>
      <xdr:row>64</xdr:row>
      <xdr:rowOff>27759</xdr:rowOff>
    </xdr:to>
    <xdr:cxnSp macro="">
      <xdr:nvCxnSpPr>
        <xdr:cNvPr id="172" name="直線コネクタ 171">
          <a:extLst>
            <a:ext uri="{FF2B5EF4-FFF2-40B4-BE49-F238E27FC236}">
              <a16:creationId xmlns:a16="http://schemas.microsoft.com/office/drawing/2014/main" id="{71C5ECE7-B664-43C8-8902-8D3858CC8EE9}"/>
            </a:ext>
          </a:extLst>
        </xdr:cNvPr>
        <xdr:cNvCxnSpPr/>
      </xdr:nvCxnSpPr>
      <xdr:spPr>
        <a:xfrm flipV="1">
          <a:off x="4634865" y="9624060"/>
          <a:ext cx="0" cy="1376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31586</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4C66A658-6207-4916-A5F0-449632D3FBF4}"/>
            </a:ext>
          </a:extLst>
        </xdr:cNvPr>
        <xdr:cNvSpPr txBox="1"/>
      </xdr:nvSpPr>
      <xdr:spPr>
        <a:xfrm>
          <a:off x="4673600" y="110043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27759</xdr:rowOff>
    </xdr:from>
    <xdr:to>
      <xdr:col>24</xdr:col>
      <xdr:colOff>152400</xdr:colOff>
      <xdr:row>64</xdr:row>
      <xdr:rowOff>27759</xdr:rowOff>
    </xdr:to>
    <xdr:cxnSp macro="">
      <xdr:nvCxnSpPr>
        <xdr:cNvPr id="174" name="直線コネクタ 173">
          <a:extLst>
            <a:ext uri="{FF2B5EF4-FFF2-40B4-BE49-F238E27FC236}">
              <a16:creationId xmlns:a16="http://schemas.microsoft.com/office/drawing/2014/main" id="{0BC47005-9DEC-4F36-9422-10665D5D6DC4}"/>
            </a:ext>
          </a:extLst>
        </xdr:cNvPr>
        <xdr:cNvCxnSpPr/>
      </xdr:nvCxnSpPr>
      <xdr:spPr>
        <a:xfrm>
          <a:off x="4546600" y="11000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140987</xdr:rowOff>
    </xdr:from>
    <xdr:ext cx="340478" cy="259045"/>
    <xdr:sp macro="" textlink="">
      <xdr:nvSpPr>
        <xdr:cNvPr id="175" name="【橋りょう・トンネル】&#10;有形固定資産減価償却率最大値テキスト">
          <a:extLst>
            <a:ext uri="{FF2B5EF4-FFF2-40B4-BE49-F238E27FC236}">
              <a16:creationId xmlns:a16="http://schemas.microsoft.com/office/drawing/2014/main" id="{7CE197FC-6472-4154-833B-67E717DB6C83}"/>
            </a:ext>
          </a:extLst>
        </xdr:cNvPr>
        <xdr:cNvSpPr txBox="1"/>
      </xdr:nvSpPr>
      <xdr:spPr>
        <a:xfrm>
          <a:off x="4673600" y="939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22860</xdr:rowOff>
    </xdr:from>
    <xdr:to>
      <xdr:col>24</xdr:col>
      <xdr:colOff>152400</xdr:colOff>
      <xdr:row>56</xdr:row>
      <xdr:rowOff>22860</xdr:rowOff>
    </xdr:to>
    <xdr:cxnSp macro="">
      <xdr:nvCxnSpPr>
        <xdr:cNvPr id="176" name="直線コネクタ 175">
          <a:extLst>
            <a:ext uri="{FF2B5EF4-FFF2-40B4-BE49-F238E27FC236}">
              <a16:creationId xmlns:a16="http://schemas.microsoft.com/office/drawing/2014/main" id="{61BC9B16-CC72-4AF4-AE4A-906D6A38CA2F}"/>
            </a:ext>
          </a:extLst>
        </xdr:cNvPr>
        <xdr:cNvCxnSpPr/>
      </xdr:nvCxnSpPr>
      <xdr:spPr>
        <a:xfrm>
          <a:off x="4546600" y="9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19430</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714F51A8-345C-4675-AFF0-CFD73210B368}"/>
            </a:ext>
          </a:extLst>
        </xdr:cNvPr>
        <xdr:cNvSpPr txBox="1"/>
      </xdr:nvSpPr>
      <xdr:spPr>
        <a:xfrm>
          <a:off x="4673600" y="103064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168003</xdr:rowOff>
    </xdr:from>
    <xdr:to>
      <xdr:col>24</xdr:col>
      <xdr:colOff>114300</xdr:colOff>
      <xdr:row>61</xdr:row>
      <xdr:rowOff>98153</xdr:rowOff>
    </xdr:to>
    <xdr:sp macro="" textlink="">
      <xdr:nvSpPr>
        <xdr:cNvPr id="178" name="フローチャート: 判断 177">
          <a:extLst>
            <a:ext uri="{FF2B5EF4-FFF2-40B4-BE49-F238E27FC236}">
              <a16:creationId xmlns:a16="http://schemas.microsoft.com/office/drawing/2014/main" id="{171E5042-DA53-487D-859F-575A74D1BBC5}"/>
            </a:ext>
          </a:extLst>
        </xdr:cNvPr>
        <xdr:cNvSpPr/>
      </xdr:nvSpPr>
      <xdr:spPr>
        <a:xfrm>
          <a:off x="45847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79" name="フローチャート: 判断 178">
          <a:extLst>
            <a:ext uri="{FF2B5EF4-FFF2-40B4-BE49-F238E27FC236}">
              <a16:creationId xmlns:a16="http://schemas.microsoft.com/office/drawing/2014/main" id="{625BD424-3FEA-43F4-B121-9A213AB0D60A}"/>
            </a:ext>
          </a:extLst>
        </xdr:cNvPr>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140244</xdr:rowOff>
    </xdr:from>
    <xdr:to>
      <xdr:col>15</xdr:col>
      <xdr:colOff>101600</xdr:colOff>
      <xdr:row>61</xdr:row>
      <xdr:rowOff>70394</xdr:rowOff>
    </xdr:to>
    <xdr:sp macro="" textlink="">
      <xdr:nvSpPr>
        <xdr:cNvPr id="180" name="フローチャート: 判断 179">
          <a:extLst>
            <a:ext uri="{FF2B5EF4-FFF2-40B4-BE49-F238E27FC236}">
              <a16:creationId xmlns:a16="http://schemas.microsoft.com/office/drawing/2014/main" id="{FBE2251C-8464-4EE4-85BE-9420D940DFA8}"/>
            </a:ext>
          </a:extLst>
        </xdr:cNvPr>
        <xdr:cNvSpPr/>
      </xdr:nvSpPr>
      <xdr:spPr>
        <a:xfrm>
          <a:off x="28575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128815</xdr:rowOff>
    </xdr:from>
    <xdr:to>
      <xdr:col>10</xdr:col>
      <xdr:colOff>165100</xdr:colOff>
      <xdr:row>61</xdr:row>
      <xdr:rowOff>58965</xdr:rowOff>
    </xdr:to>
    <xdr:sp macro="" textlink="">
      <xdr:nvSpPr>
        <xdr:cNvPr id="181" name="フローチャート: 判断 180">
          <a:extLst>
            <a:ext uri="{FF2B5EF4-FFF2-40B4-BE49-F238E27FC236}">
              <a16:creationId xmlns:a16="http://schemas.microsoft.com/office/drawing/2014/main" id="{7673B3FB-BFEA-4B9C-B180-BCDF42B673E2}"/>
            </a:ext>
          </a:extLst>
        </xdr:cNvPr>
        <xdr:cNvSpPr/>
      </xdr:nvSpPr>
      <xdr:spPr>
        <a:xfrm>
          <a:off x="1968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2" name="フローチャート: 判断 181">
          <a:extLst>
            <a:ext uri="{FF2B5EF4-FFF2-40B4-BE49-F238E27FC236}">
              <a16:creationId xmlns:a16="http://schemas.microsoft.com/office/drawing/2014/main" id="{777519B7-0BAD-421A-94FE-358BD734F6DE}"/>
            </a:ext>
          </a:extLst>
        </xdr:cNvPr>
        <xdr:cNvSpPr/>
      </xdr:nvSpPr>
      <xdr:spPr>
        <a:xfrm>
          <a:off x="1079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EB327DE7-AC2C-4E06-953A-AA5F5A790C67}"/>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9433B70-49CB-4DCA-B6C0-579444A52051}"/>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8C55C16F-673F-4070-8DA6-3DB5AC78DA2B}"/>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DF610288-4385-4BE0-8399-E8BC03FF451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8CC28F8C-B99C-4DAE-8635-70CA4C77194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115751</xdr:rowOff>
    </xdr:from>
    <xdr:to>
      <xdr:col>24</xdr:col>
      <xdr:colOff>114300</xdr:colOff>
      <xdr:row>63</xdr:row>
      <xdr:rowOff>45901</xdr:rowOff>
    </xdr:to>
    <xdr:sp macro="" textlink="">
      <xdr:nvSpPr>
        <xdr:cNvPr id="188" name="楕円 187">
          <a:extLst>
            <a:ext uri="{FF2B5EF4-FFF2-40B4-BE49-F238E27FC236}">
              <a16:creationId xmlns:a16="http://schemas.microsoft.com/office/drawing/2014/main" id="{A85CE2C9-B405-4A78-A9E2-DB6BB5EDB341}"/>
            </a:ext>
          </a:extLst>
        </xdr:cNvPr>
        <xdr:cNvSpPr/>
      </xdr:nvSpPr>
      <xdr:spPr>
        <a:xfrm>
          <a:off x="4584700" y="10745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94178</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CE987AA2-1B48-4403-A757-0E6C71782925}"/>
            </a:ext>
          </a:extLst>
        </xdr:cNvPr>
        <xdr:cNvSpPr txBox="1"/>
      </xdr:nvSpPr>
      <xdr:spPr>
        <a:xfrm>
          <a:off x="4673600" y="10724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94524</xdr:rowOff>
    </xdr:from>
    <xdr:to>
      <xdr:col>20</xdr:col>
      <xdr:colOff>38100</xdr:colOff>
      <xdr:row>63</xdr:row>
      <xdr:rowOff>24674</xdr:rowOff>
    </xdr:to>
    <xdr:sp macro="" textlink="">
      <xdr:nvSpPr>
        <xdr:cNvPr id="190" name="楕円 189">
          <a:extLst>
            <a:ext uri="{FF2B5EF4-FFF2-40B4-BE49-F238E27FC236}">
              <a16:creationId xmlns:a16="http://schemas.microsoft.com/office/drawing/2014/main" id="{1D29D343-0413-432C-B2B4-2EDA4281F4BD}"/>
            </a:ext>
          </a:extLst>
        </xdr:cNvPr>
        <xdr:cNvSpPr/>
      </xdr:nvSpPr>
      <xdr:spPr>
        <a:xfrm>
          <a:off x="3746500" y="10724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145324</xdr:rowOff>
    </xdr:from>
    <xdr:to>
      <xdr:col>24</xdr:col>
      <xdr:colOff>63500</xdr:colOff>
      <xdr:row>62</xdr:row>
      <xdr:rowOff>166551</xdr:rowOff>
    </xdr:to>
    <xdr:cxnSp macro="">
      <xdr:nvCxnSpPr>
        <xdr:cNvPr id="191" name="直線コネクタ 190">
          <a:extLst>
            <a:ext uri="{FF2B5EF4-FFF2-40B4-BE49-F238E27FC236}">
              <a16:creationId xmlns:a16="http://schemas.microsoft.com/office/drawing/2014/main" id="{CA9785D7-3516-4165-9BB5-5D636DFB7398}"/>
            </a:ext>
          </a:extLst>
        </xdr:cNvPr>
        <xdr:cNvCxnSpPr/>
      </xdr:nvCxnSpPr>
      <xdr:spPr>
        <a:xfrm>
          <a:off x="3797300" y="10775224"/>
          <a:ext cx="8382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73297</xdr:rowOff>
    </xdr:from>
    <xdr:to>
      <xdr:col>15</xdr:col>
      <xdr:colOff>101600</xdr:colOff>
      <xdr:row>63</xdr:row>
      <xdr:rowOff>3447</xdr:rowOff>
    </xdr:to>
    <xdr:sp macro="" textlink="">
      <xdr:nvSpPr>
        <xdr:cNvPr id="192" name="楕円 191">
          <a:extLst>
            <a:ext uri="{FF2B5EF4-FFF2-40B4-BE49-F238E27FC236}">
              <a16:creationId xmlns:a16="http://schemas.microsoft.com/office/drawing/2014/main" id="{A2212488-5AA4-4425-AFCC-B72DB15175C3}"/>
            </a:ext>
          </a:extLst>
        </xdr:cNvPr>
        <xdr:cNvSpPr/>
      </xdr:nvSpPr>
      <xdr:spPr>
        <a:xfrm>
          <a:off x="2857500" y="10703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124097</xdr:rowOff>
    </xdr:from>
    <xdr:to>
      <xdr:col>19</xdr:col>
      <xdr:colOff>177800</xdr:colOff>
      <xdr:row>62</xdr:row>
      <xdr:rowOff>145324</xdr:rowOff>
    </xdr:to>
    <xdr:cxnSp macro="">
      <xdr:nvCxnSpPr>
        <xdr:cNvPr id="193" name="直線コネクタ 192">
          <a:extLst>
            <a:ext uri="{FF2B5EF4-FFF2-40B4-BE49-F238E27FC236}">
              <a16:creationId xmlns:a16="http://schemas.microsoft.com/office/drawing/2014/main" id="{3B37710C-D440-4216-8CDC-88F4ADBD6978}"/>
            </a:ext>
          </a:extLst>
        </xdr:cNvPr>
        <xdr:cNvCxnSpPr/>
      </xdr:nvCxnSpPr>
      <xdr:spPr>
        <a:xfrm>
          <a:off x="2908300" y="10753997"/>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65133</xdr:rowOff>
    </xdr:from>
    <xdr:to>
      <xdr:col>10</xdr:col>
      <xdr:colOff>165100</xdr:colOff>
      <xdr:row>62</xdr:row>
      <xdr:rowOff>166733</xdr:rowOff>
    </xdr:to>
    <xdr:sp macro="" textlink="">
      <xdr:nvSpPr>
        <xdr:cNvPr id="194" name="楕円 193">
          <a:extLst>
            <a:ext uri="{FF2B5EF4-FFF2-40B4-BE49-F238E27FC236}">
              <a16:creationId xmlns:a16="http://schemas.microsoft.com/office/drawing/2014/main" id="{A64D51BD-32AC-42ED-A9DA-5C2008F0C073}"/>
            </a:ext>
          </a:extLst>
        </xdr:cNvPr>
        <xdr:cNvSpPr/>
      </xdr:nvSpPr>
      <xdr:spPr>
        <a:xfrm>
          <a:off x="1968500" y="10695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115933</xdr:rowOff>
    </xdr:from>
    <xdr:to>
      <xdr:col>15</xdr:col>
      <xdr:colOff>50800</xdr:colOff>
      <xdr:row>62</xdr:row>
      <xdr:rowOff>124097</xdr:rowOff>
    </xdr:to>
    <xdr:cxnSp macro="">
      <xdr:nvCxnSpPr>
        <xdr:cNvPr id="195" name="直線コネクタ 194">
          <a:extLst>
            <a:ext uri="{FF2B5EF4-FFF2-40B4-BE49-F238E27FC236}">
              <a16:creationId xmlns:a16="http://schemas.microsoft.com/office/drawing/2014/main" id="{C56FEC2E-D196-492D-BF45-817921E73CFC}"/>
            </a:ext>
          </a:extLst>
        </xdr:cNvPr>
        <xdr:cNvCxnSpPr/>
      </xdr:nvCxnSpPr>
      <xdr:spPr>
        <a:xfrm>
          <a:off x="2019300" y="10745833"/>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43906</xdr:rowOff>
    </xdr:from>
    <xdr:to>
      <xdr:col>6</xdr:col>
      <xdr:colOff>38100</xdr:colOff>
      <xdr:row>62</xdr:row>
      <xdr:rowOff>145506</xdr:rowOff>
    </xdr:to>
    <xdr:sp macro="" textlink="">
      <xdr:nvSpPr>
        <xdr:cNvPr id="196" name="楕円 195">
          <a:extLst>
            <a:ext uri="{FF2B5EF4-FFF2-40B4-BE49-F238E27FC236}">
              <a16:creationId xmlns:a16="http://schemas.microsoft.com/office/drawing/2014/main" id="{29F36B1E-FD23-4749-8265-5A6EAD29B7C7}"/>
            </a:ext>
          </a:extLst>
        </xdr:cNvPr>
        <xdr:cNvSpPr/>
      </xdr:nvSpPr>
      <xdr:spPr>
        <a:xfrm>
          <a:off x="1079500" y="1067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94706</xdr:rowOff>
    </xdr:from>
    <xdr:to>
      <xdr:col>10</xdr:col>
      <xdr:colOff>114300</xdr:colOff>
      <xdr:row>62</xdr:row>
      <xdr:rowOff>115933</xdr:rowOff>
    </xdr:to>
    <xdr:cxnSp macro="">
      <xdr:nvCxnSpPr>
        <xdr:cNvPr id="197" name="直線コネクタ 196">
          <a:extLst>
            <a:ext uri="{FF2B5EF4-FFF2-40B4-BE49-F238E27FC236}">
              <a16:creationId xmlns:a16="http://schemas.microsoft.com/office/drawing/2014/main" id="{4B3713B9-AD6C-4697-B4F3-9471A94C3E47}"/>
            </a:ext>
          </a:extLst>
        </xdr:cNvPr>
        <xdr:cNvCxnSpPr/>
      </xdr:nvCxnSpPr>
      <xdr:spPr>
        <a:xfrm>
          <a:off x="1130300" y="10724606"/>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103250</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2F7B95E4-AE19-4A65-9D28-B11AB5AF2686}"/>
            </a:ext>
          </a:extLst>
        </xdr:cNvPr>
        <xdr:cNvSpPr txBox="1"/>
      </xdr:nvSpPr>
      <xdr:spPr>
        <a:xfrm>
          <a:off x="3582044" y="10218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86921</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E2239D1C-0F73-4E20-9542-A3807D6B891C}"/>
            </a:ext>
          </a:extLst>
        </xdr:cNvPr>
        <xdr:cNvSpPr txBox="1"/>
      </xdr:nvSpPr>
      <xdr:spPr>
        <a:xfrm>
          <a:off x="2705744" y="1020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75492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7E9D4E4C-10AA-47E4-8FC3-1638811C98D7}"/>
            </a:ext>
          </a:extLst>
        </xdr:cNvPr>
        <xdr:cNvSpPr txBox="1"/>
      </xdr:nvSpPr>
      <xdr:spPr>
        <a:xfrm>
          <a:off x="1816744" y="10191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57530</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B310EAFD-79F4-4C33-B5D1-D4A8A44DCDC0}"/>
            </a:ext>
          </a:extLst>
        </xdr:cNvPr>
        <xdr:cNvSpPr txBox="1"/>
      </xdr:nvSpPr>
      <xdr:spPr>
        <a:xfrm>
          <a:off x="927744" y="10173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15801</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34F964DF-B3A5-4563-A071-95F7C2ED5F0F}"/>
            </a:ext>
          </a:extLst>
        </xdr:cNvPr>
        <xdr:cNvSpPr txBox="1"/>
      </xdr:nvSpPr>
      <xdr:spPr>
        <a:xfrm>
          <a:off x="3582044" y="10817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166024</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E5826271-335A-4BAB-8C5C-5132B07AD26D}"/>
            </a:ext>
          </a:extLst>
        </xdr:cNvPr>
        <xdr:cNvSpPr txBox="1"/>
      </xdr:nvSpPr>
      <xdr:spPr>
        <a:xfrm>
          <a:off x="2705744" y="10795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157860</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479FB555-0CD7-4015-8BC3-85F8C06CB66A}"/>
            </a:ext>
          </a:extLst>
        </xdr:cNvPr>
        <xdr:cNvSpPr txBox="1"/>
      </xdr:nvSpPr>
      <xdr:spPr>
        <a:xfrm>
          <a:off x="1816744" y="107877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136633</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74D17F66-B978-4830-B4B9-9CE3154D6759}"/>
            </a:ext>
          </a:extLst>
        </xdr:cNvPr>
        <xdr:cNvSpPr txBox="1"/>
      </xdr:nvSpPr>
      <xdr:spPr>
        <a:xfrm>
          <a:off x="927744" y="10766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99F06408-8C11-4230-B898-EDF7CD31409E}"/>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B3A59DA1-C443-409F-B3F7-EB841FEFC4D3}"/>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6927D254-BAAA-4ABB-BE1B-DB7B82FB6928}"/>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B526F063-40D0-4293-8CF0-32EA36A8A36D}"/>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5BA4909C-59FC-478F-BCEC-0153F3E4C8A6}"/>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A21ABDEB-618D-4171-8980-7EE84EBB7FAB}"/>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2F59D13E-D2D4-48EF-93BC-DBC561D5A22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2C17C89E-B844-4DF0-A214-1859498590A8}"/>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529F1158-4699-4D96-860F-17A8A79BB4A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341032C0-C5CD-48FC-921A-5C1DDDC41EBA}"/>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A18456EF-ED4E-4EF5-BC68-661A53A6CE9D}"/>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B0C1DBCB-9BF1-4F5B-BDF7-E87E413EA7FF}"/>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2284A408-C847-4087-B029-BBAEE55CA7FC}"/>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9" name="テキスト ボックス 218">
          <a:extLst>
            <a:ext uri="{FF2B5EF4-FFF2-40B4-BE49-F238E27FC236}">
              <a16:creationId xmlns:a16="http://schemas.microsoft.com/office/drawing/2014/main" id="{1615DBE3-F90B-4518-8AAB-CA54FF77DB4B}"/>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914D2DBF-CC5E-48B4-8A56-7CF3542836D5}"/>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1" name="テキスト ボックス 220">
          <a:extLst>
            <a:ext uri="{FF2B5EF4-FFF2-40B4-BE49-F238E27FC236}">
              <a16:creationId xmlns:a16="http://schemas.microsoft.com/office/drawing/2014/main" id="{0963D9DE-7C4D-4640-98B8-7BBAC3CCDC93}"/>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146835A6-2CE0-4C30-B623-63974888822B}"/>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3" name="テキスト ボックス 222">
          <a:extLst>
            <a:ext uri="{FF2B5EF4-FFF2-40B4-BE49-F238E27FC236}">
              <a16:creationId xmlns:a16="http://schemas.microsoft.com/office/drawing/2014/main" id="{293B8F1A-8EC4-4398-A5D5-66793162E213}"/>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40C3B45A-B34F-4263-9B77-27997F1B346E}"/>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a:extLst>
            <a:ext uri="{FF2B5EF4-FFF2-40B4-BE49-F238E27FC236}">
              <a16:creationId xmlns:a16="http://schemas.microsoft.com/office/drawing/2014/main" id="{D3A669B2-A0B3-4A3D-83ED-6D5890E80F96}"/>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D727FA55-40CF-4BE3-82D0-916B6C83C4C8}"/>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7" name="テキスト ボックス 226">
          <a:extLst>
            <a:ext uri="{FF2B5EF4-FFF2-40B4-BE49-F238E27FC236}">
              <a16:creationId xmlns:a16="http://schemas.microsoft.com/office/drawing/2014/main" id="{030DDB9C-75AD-4ED1-BC62-B41EF335F9E5}"/>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6BE949DE-794C-4928-AE50-DA7834931D68}"/>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10709</xdr:rowOff>
    </xdr:from>
    <xdr:to>
      <xdr:col>54</xdr:col>
      <xdr:colOff>189865</xdr:colOff>
      <xdr:row>64</xdr:row>
      <xdr:rowOff>74877</xdr:rowOff>
    </xdr:to>
    <xdr:cxnSp macro="">
      <xdr:nvCxnSpPr>
        <xdr:cNvPr id="229" name="直線コネクタ 228">
          <a:extLst>
            <a:ext uri="{FF2B5EF4-FFF2-40B4-BE49-F238E27FC236}">
              <a16:creationId xmlns:a16="http://schemas.microsoft.com/office/drawing/2014/main" id="{D238114A-6C25-491A-BECB-407546A14FF2}"/>
            </a:ext>
          </a:extLst>
        </xdr:cNvPr>
        <xdr:cNvCxnSpPr/>
      </xdr:nvCxnSpPr>
      <xdr:spPr>
        <a:xfrm flipV="1">
          <a:off x="10476865" y="9783359"/>
          <a:ext cx="0" cy="1264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78704</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0CA3ADD3-490E-4933-9115-B3FCA51ED147}"/>
            </a:ext>
          </a:extLst>
        </xdr:cNvPr>
        <xdr:cNvSpPr txBox="1"/>
      </xdr:nvSpPr>
      <xdr:spPr>
        <a:xfrm>
          <a:off x="10515600" y="11051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74877</xdr:rowOff>
    </xdr:from>
    <xdr:to>
      <xdr:col>55</xdr:col>
      <xdr:colOff>88900</xdr:colOff>
      <xdr:row>64</xdr:row>
      <xdr:rowOff>74877</xdr:rowOff>
    </xdr:to>
    <xdr:cxnSp macro="">
      <xdr:nvCxnSpPr>
        <xdr:cNvPr id="231" name="直線コネクタ 230">
          <a:extLst>
            <a:ext uri="{FF2B5EF4-FFF2-40B4-BE49-F238E27FC236}">
              <a16:creationId xmlns:a16="http://schemas.microsoft.com/office/drawing/2014/main" id="{45CCF44A-2F80-40C8-8E2E-DF3136A89DDE}"/>
            </a:ext>
          </a:extLst>
        </xdr:cNvPr>
        <xdr:cNvCxnSpPr/>
      </xdr:nvCxnSpPr>
      <xdr:spPr>
        <a:xfrm>
          <a:off x="10388600" y="11047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128836</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0D4156E2-BAC2-40BA-BE70-FE370F638790}"/>
            </a:ext>
          </a:extLst>
        </xdr:cNvPr>
        <xdr:cNvSpPr txBox="1"/>
      </xdr:nvSpPr>
      <xdr:spPr>
        <a:xfrm>
          <a:off x="10515600" y="95585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6,643,786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10709</xdr:rowOff>
    </xdr:from>
    <xdr:to>
      <xdr:col>55</xdr:col>
      <xdr:colOff>88900</xdr:colOff>
      <xdr:row>57</xdr:row>
      <xdr:rowOff>10709</xdr:rowOff>
    </xdr:to>
    <xdr:cxnSp macro="">
      <xdr:nvCxnSpPr>
        <xdr:cNvPr id="233" name="直線コネクタ 232">
          <a:extLst>
            <a:ext uri="{FF2B5EF4-FFF2-40B4-BE49-F238E27FC236}">
              <a16:creationId xmlns:a16="http://schemas.microsoft.com/office/drawing/2014/main" id="{DE949AE0-8D71-47E2-AB32-78997F1F71AB}"/>
            </a:ext>
          </a:extLst>
        </xdr:cNvPr>
        <xdr:cNvCxnSpPr/>
      </xdr:nvCxnSpPr>
      <xdr:spPr>
        <a:xfrm>
          <a:off x="10388600" y="97833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156375</xdr:rowOff>
    </xdr:from>
    <xdr:ext cx="690189" cy="259045"/>
    <xdr:sp macro="" textlink="">
      <xdr:nvSpPr>
        <xdr:cNvPr id="234" name="【橋りょう・トンネル】&#10;一人当たり有形固定資産（償却資産）額平均値テキスト">
          <a:extLst>
            <a:ext uri="{FF2B5EF4-FFF2-40B4-BE49-F238E27FC236}">
              <a16:creationId xmlns:a16="http://schemas.microsoft.com/office/drawing/2014/main" id="{FFD8FAC3-608E-418D-A1C9-693140F4D2A3}"/>
            </a:ext>
          </a:extLst>
        </xdr:cNvPr>
        <xdr:cNvSpPr txBox="1"/>
      </xdr:nvSpPr>
      <xdr:spPr>
        <a:xfrm>
          <a:off x="10515600" y="10614825"/>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1,232,556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133498</xdr:rowOff>
    </xdr:from>
    <xdr:to>
      <xdr:col>55</xdr:col>
      <xdr:colOff>50800</xdr:colOff>
      <xdr:row>63</xdr:row>
      <xdr:rowOff>63648</xdr:rowOff>
    </xdr:to>
    <xdr:sp macro="" textlink="">
      <xdr:nvSpPr>
        <xdr:cNvPr id="235" name="フローチャート: 判断 234">
          <a:extLst>
            <a:ext uri="{FF2B5EF4-FFF2-40B4-BE49-F238E27FC236}">
              <a16:creationId xmlns:a16="http://schemas.microsoft.com/office/drawing/2014/main" id="{373F613B-7E3C-4D37-AD96-099260B287D2}"/>
            </a:ext>
          </a:extLst>
        </xdr:cNvPr>
        <xdr:cNvSpPr/>
      </xdr:nvSpPr>
      <xdr:spPr>
        <a:xfrm>
          <a:off x="10426700" y="10763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133383</xdr:rowOff>
    </xdr:from>
    <xdr:to>
      <xdr:col>50</xdr:col>
      <xdr:colOff>165100</xdr:colOff>
      <xdr:row>63</xdr:row>
      <xdr:rowOff>63533</xdr:rowOff>
    </xdr:to>
    <xdr:sp macro="" textlink="">
      <xdr:nvSpPr>
        <xdr:cNvPr id="236" name="フローチャート: 判断 235">
          <a:extLst>
            <a:ext uri="{FF2B5EF4-FFF2-40B4-BE49-F238E27FC236}">
              <a16:creationId xmlns:a16="http://schemas.microsoft.com/office/drawing/2014/main" id="{493D87AE-1F28-4593-B5B3-6798E33B4C85}"/>
            </a:ext>
          </a:extLst>
        </xdr:cNvPr>
        <xdr:cNvSpPr/>
      </xdr:nvSpPr>
      <xdr:spPr>
        <a:xfrm>
          <a:off x="9588500" y="10763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140131</xdr:rowOff>
    </xdr:from>
    <xdr:to>
      <xdr:col>46</xdr:col>
      <xdr:colOff>38100</xdr:colOff>
      <xdr:row>63</xdr:row>
      <xdr:rowOff>70281</xdr:rowOff>
    </xdr:to>
    <xdr:sp macro="" textlink="">
      <xdr:nvSpPr>
        <xdr:cNvPr id="237" name="フローチャート: 判断 236">
          <a:extLst>
            <a:ext uri="{FF2B5EF4-FFF2-40B4-BE49-F238E27FC236}">
              <a16:creationId xmlns:a16="http://schemas.microsoft.com/office/drawing/2014/main" id="{63CAB851-2B27-4FE7-B9D2-5288E3683069}"/>
            </a:ext>
          </a:extLst>
        </xdr:cNvPr>
        <xdr:cNvSpPr/>
      </xdr:nvSpPr>
      <xdr:spPr>
        <a:xfrm>
          <a:off x="8699500" y="10770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149885</xdr:rowOff>
    </xdr:from>
    <xdr:to>
      <xdr:col>41</xdr:col>
      <xdr:colOff>101600</xdr:colOff>
      <xdr:row>63</xdr:row>
      <xdr:rowOff>80035</xdr:rowOff>
    </xdr:to>
    <xdr:sp macro="" textlink="">
      <xdr:nvSpPr>
        <xdr:cNvPr id="238" name="フローチャート: 判断 237">
          <a:extLst>
            <a:ext uri="{FF2B5EF4-FFF2-40B4-BE49-F238E27FC236}">
              <a16:creationId xmlns:a16="http://schemas.microsoft.com/office/drawing/2014/main" id="{2BA5305C-535A-4A78-B503-7B809C63BC61}"/>
            </a:ext>
          </a:extLst>
        </xdr:cNvPr>
        <xdr:cNvSpPr/>
      </xdr:nvSpPr>
      <xdr:spPr>
        <a:xfrm>
          <a:off x="7810500" y="1077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156761</xdr:rowOff>
    </xdr:from>
    <xdr:to>
      <xdr:col>36</xdr:col>
      <xdr:colOff>165100</xdr:colOff>
      <xdr:row>63</xdr:row>
      <xdr:rowOff>86911</xdr:rowOff>
    </xdr:to>
    <xdr:sp macro="" textlink="">
      <xdr:nvSpPr>
        <xdr:cNvPr id="239" name="フローチャート: 判断 238">
          <a:extLst>
            <a:ext uri="{FF2B5EF4-FFF2-40B4-BE49-F238E27FC236}">
              <a16:creationId xmlns:a16="http://schemas.microsoft.com/office/drawing/2014/main" id="{49B5ED07-86D9-471F-AA05-32A8E2F526AD}"/>
            </a:ext>
          </a:extLst>
        </xdr:cNvPr>
        <xdr:cNvSpPr/>
      </xdr:nvSpPr>
      <xdr:spPr>
        <a:xfrm>
          <a:off x="6921500" y="10786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A559992A-6AE2-4751-82E8-82735D8D44E5}"/>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BAEC9FC0-DBF3-4564-BF5D-4E75AB671B8F}"/>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32A0D1FD-EA7B-4255-BED5-5FB11FB1B5A7}"/>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894F2964-CFA4-48BC-8DDD-4B151E23987C}"/>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C3DDCA88-61AA-44B0-AADD-18AD611A7CCE}"/>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12936</xdr:rowOff>
    </xdr:from>
    <xdr:to>
      <xdr:col>55</xdr:col>
      <xdr:colOff>50800</xdr:colOff>
      <xdr:row>63</xdr:row>
      <xdr:rowOff>114536</xdr:rowOff>
    </xdr:to>
    <xdr:sp macro="" textlink="">
      <xdr:nvSpPr>
        <xdr:cNvPr id="245" name="楕円 244">
          <a:extLst>
            <a:ext uri="{FF2B5EF4-FFF2-40B4-BE49-F238E27FC236}">
              <a16:creationId xmlns:a16="http://schemas.microsoft.com/office/drawing/2014/main" id="{6A054A03-8C2D-4B18-8C3A-3F1048D45453}"/>
            </a:ext>
          </a:extLst>
        </xdr:cNvPr>
        <xdr:cNvSpPr/>
      </xdr:nvSpPr>
      <xdr:spPr>
        <a:xfrm>
          <a:off x="10426700" y="10814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162813</xdr:rowOff>
    </xdr:from>
    <xdr:ext cx="599010" cy="259045"/>
    <xdr:sp macro="" textlink="">
      <xdr:nvSpPr>
        <xdr:cNvPr id="246" name="【橋りょう・トンネル】&#10;一人当たり有形固定資産（償却資産）額該当値テキスト">
          <a:extLst>
            <a:ext uri="{FF2B5EF4-FFF2-40B4-BE49-F238E27FC236}">
              <a16:creationId xmlns:a16="http://schemas.microsoft.com/office/drawing/2014/main" id="{227EFF7E-1709-498F-9C6A-D24861A22CAC}"/>
            </a:ext>
          </a:extLst>
        </xdr:cNvPr>
        <xdr:cNvSpPr txBox="1"/>
      </xdr:nvSpPr>
      <xdr:spPr>
        <a:xfrm>
          <a:off x="10515600" y="10792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965,424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16015</xdr:rowOff>
    </xdr:from>
    <xdr:to>
      <xdr:col>50</xdr:col>
      <xdr:colOff>165100</xdr:colOff>
      <xdr:row>63</xdr:row>
      <xdr:rowOff>117615</xdr:rowOff>
    </xdr:to>
    <xdr:sp macro="" textlink="">
      <xdr:nvSpPr>
        <xdr:cNvPr id="247" name="楕円 246">
          <a:extLst>
            <a:ext uri="{FF2B5EF4-FFF2-40B4-BE49-F238E27FC236}">
              <a16:creationId xmlns:a16="http://schemas.microsoft.com/office/drawing/2014/main" id="{D50B9C24-D450-4640-B0F6-8B3F84E589E0}"/>
            </a:ext>
          </a:extLst>
        </xdr:cNvPr>
        <xdr:cNvSpPr/>
      </xdr:nvSpPr>
      <xdr:spPr>
        <a:xfrm>
          <a:off x="9588500" y="10817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63736</xdr:rowOff>
    </xdr:from>
    <xdr:to>
      <xdr:col>55</xdr:col>
      <xdr:colOff>0</xdr:colOff>
      <xdr:row>63</xdr:row>
      <xdr:rowOff>66815</xdr:rowOff>
    </xdr:to>
    <xdr:cxnSp macro="">
      <xdr:nvCxnSpPr>
        <xdr:cNvPr id="248" name="直線コネクタ 247">
          <a:extLst>
            <a:ext uri="{FF2B5EF4-FFF2-40B4-BE49-F238E27FC236}">
              <a16:creationId xmlns:a16="http://schemas.microsoft.com/office/drawing/2014/main" id="{C00D7DAE-558D-4133-A057-E069A29EB196}"/>
            </a:ext>
          </a:extLst>
        </xdr:cNvPr>
        <xdr:cNvCxnSpPr/>
      </xdr:nvCxnSpPr>
      <xdr:spPr>
        <a:xfrm flipV="1">
          <a:off x="9639300" y="10865086"/>
          <a:ext cx="838200" cy="3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18835</xdr:rowOff>
    </xdr:from>
    <xdr:to>
      <xdr:col>46</xdr:col>
      <xdr:colOff>38100</xdr:colOff>
      <xdr:row>63</xdr:row>
      <xdr:rowOff>120435</xdr:rowOff>
    </xdr:to>
    <xdr:sp macro="" textlink="">
      <xdr:nvSpPr>
        <xdr:cNvPr id="249" name="楕円 248">
          <a:extLst>
            <a:ext uri="{FF2B5EF4-FFF2-40B4-BE49-F238E27FC236}">
              <a16:creationId xmlns:a16="http://schemas.microsoft.com/office/drawing/2014/main" id="{9CBA9B42-CF6D-42D5-BD86-D8B59E624028}"/>
            </a:ext>
          </a:extLst>
        </xdr:cNvPr>
        <xdr:cNvSpPr/>
      </xdr:nvSpPr>
      <xdr:spPr>
        <a:xfrm>
          <a:off x="8699500" y="1082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66815</xdr:rowOff>
    </xdr:from>
    <xdr:to>
      <xdr:col>50</xdr:col>
      <xdr:colOff>114300</xdr:colOff>
      <xdr:row>63</xdr:row>
      <xdr:rowOff>69635</xdr:rowOff>
    </xdr:to>
    <xdr:cxnSp macro="">
      <xdr:nvCxnSpPr>
        <xdr:cNvPr id="250" name="直線コネクタ 249">
          <a:extLst>
            <a:ext uri="{FF2B5EF4-FFF2-40B4-BE49-F238E27FC236}">
              <a16:creationId xmlns:a16="http://schemas.microsoft.com/office/drawing/2014/main" id="{E075F525-6C38-49D3-B3D0-2C1F3C083567}"/>
            </a:ext>
          </a:extLst>
        </xdr:cNvPr>
        <xdr:cNvCxnSpPr/>
      </xdr:nvCxnSpPr>
      <xdr:spPr>
        <a:xfrm flipV="1">
          <a:off x="8750300" y="10868165"/>
          <a:ext cx="889000" cy="2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28484</xdr:rowOff>
    </xdr:from>
    <xdr:to>
      <xdr:col>41</xdr:col>
      <xdr:colOff>101600</xdr:colOff>
      <xdr:row>63</xdr:row>
      <xdr:rowOff>130084</xdr:rowOff>
    </xdr:to>
    <xdr:sp macro="" textlink="">
      <xdr:nvSpPr>
        <xdr:cNvPr id="251" name="楕円 250">
          <a:extLst>
            <a:ext uri="{FF2B5EF4-FFF2-40B4-BE49-F238E27FC236}">
              <a16:creationId xmlns:a16="http://schemas.microsoft.com/office/drawing/2014/main" id="{7613F795-EF26-4AE5-9749-C686DEE4B392}"/>
            </a:ext>
          </a:extLst>
        </xdr:cNvPr>
        <xdr:cNvSpPr/>
      </xdr:nvSpPr>
      <xdr:spPr>
        <a:xfrm>
          <a:off x="7810500" y="10829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69635</xdr:rowOff>
    </xdr:from>
    <xdr:to>
      <xdr:col>45</xdr:col>
      <xdr:colOff>177800</xdr:colOff>
      <xdr:row>63</xdr:row>
      <xdr:rowOff>79284</xdr:rowOff>
    </xdr:to>
    <xdr:cxnSp macro="">
      <xdr:nvCxnSpPr>
        <xdr:cNvPr id="252" name="直線コネクタ 251">
          <a:extLst>
            <a:ext uri="{FF2B5EF4-FFF2-40B4-BE49-F238E27FC236}">
              <a16:creationId xmlns:a16="http://schemas.microsoft.com/office/drawing/2014/main" id="{6A97F286-280E-4EB5-99FD-396F9BAD9444}"/>
            </a:ext>
          </a:extLst>
        </xdr:cNvPr>
        <xdr:cNvCxnSpPr/>
      </xdr:nvCxnSpPr>
      <xdr:spPr>
        <a:xfrm flipV="1">
          <a:off x="7861300" y="10870985"/>
          <a:ext cx="889000" cy="9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33004</xdr:rowOff>
    </xdr:from>
    <xdr:to>
      <xdr:col>36</xdr:col>
      <xdr:colOff>165100</xdr:colOff>
      <xdr:row>63</xdr:row>
      <xdr:rowOff>134604</xdr:rowOff>
    </xdr:to>
    <xdr:sp macro="" textlink="">
      <xdr:nvSpPr>
        <xdr:cNvPr id="253" name="楕円 252">
          <a:extLst>
            <a:ext uri="{FF2B5EF4-FFF2-40B4-BE49-F238E27FC236}">
              <a16:creationId xmlns:a16="http://schemas.microsoft.com/office/drawing/2014/main" id="{70894CFC-ACEC-472F-B4B5-9469080F3550}"/>
            </a:ext>
          </a:extLst>
        </xdr:cNvPr>
        <xdr:cNvSpPr/>
      </xdr:nvSpPr>
      <xdr:spPr>
        <a:xfrm>
          <a:off x="6921500" y="10834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79284</xdr:rowOff>
    </xdr:from>
    <xdr:to>
      <xdr:col>41</xdr:col>
      <xdr:colOff>50800</xdr:colOff>
      <xdr:row>63</xdr:row>
      <xdr:rowOff>83804</xdr:rowOff>
    </xdr:to>
    <xdr:cxnSp macro="">
      <xdr:nvCxnSpPr>
        <xdr:cNvPr id="254" name="直線コネクタ 253">
          <a:extLst>
            <a:ext uri="{FF2B5EF4-FFF2-40B4-BE49-F238E27FC236}">
              <a16:creationId xmlns:a16="http://schemas.microsoft.com/office/drawing/2014/main" id="{915281F1-4414-4EF0-8BDA-3D20623BE093}"/>
            </a:ext>
          </a:extLst>
        </xdr:cNvPr>
        <xdr:cNvCxnSpPr/>
      </xdr:nvCxnSpPr>
      <xdr:spPr>
        <a:xfrm flipV="1">
          <a:off x="6972300" y="10880634"/>
          <a:ext cx="889000" cy="4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80060</xdr:rowOff>
    </xdr:from>
    <xdr:ext cx="690189" cy="259045"/>
    <xdr:sp macro="" textlink="">
      <xdr:nvSpPr>
        <xdr:cNvPr id="255" name="n_1aveValue【橋りょう・トンネル】&#10;一人当たり有形固定資産（償却資産）額">
          <a:extLst>
            <a:ext uri="{FF2B5EF4-FFF2-40B4-BE49-F238E27FC236}">
              <a16:creationId xmlns:a16="http://schemas.microsoft.com/office/drawing/2014/main" id="{30C8B558-1085-461C-84D6-772B7FE8A654}"/>
            </a:ext>
          </a:extLst>
        </xdr:cNvPr>
        <xdr:cNvSpPr txBox="1"/>
      </xdr:nvSpPr>
      <xdr:spPr>
        <a:xfrm>
          <a:off x="9281505" y="105385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1,233,158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86808</xdr:rowOff>
    </xdr:from>
    <xdr:ext cx="690189" cy="259045"/>
    <xdr:sp macro="" textlink="">
      <xdr:nvSpPr>
        <xdr:cNvPr id="256" name="n_2aveValue【橋りょう・トンネル】&#10;一人当たり有形固定資産（償却資産）額">
          <a:extLst>
            <a:ext uri="{FF2B5EF4-FFF2-40B4-BE49-F238E27FC236}">
              <a16:creationId xmlns:a16="http://schemas.microsoft.com/office/drawing/2014/main" id="{5C424855-7188-43BA-AC66-8A3770BF90F2}"/>
            </a:ext>
          </a:extLst>
        </xdr:cNvPr>
        <xdr:cNvSpPr txBox="1"/>
      </xdr:nvSpPr>
      <xdr:spPr>
        <a:xfrm>
          <a:off x="8405205" y="1054525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96562</xdr:rowOff>
    </xdr:from>
    <xdr:ext cx="690189" cy="259045"/>
    <xdr:sp macro="" textlink="">
      <xdr:nvSpPr>
        <xdr:cNvPr id="257" name="n_3aveValue【橋りょう・トンネル】&#10;一人当たり有形固定資産（償却資産）額">
          <a:extLst>
            <a:ext uri="{FF2B5EF4-FFF2-40B4-BE49-F238E27FC236}">
              <a16:creationId xmlns:a16="http://schemas.microsoft.com/office/drawing/2014/main" id="{96972486-C91C-440C-B620-2837E7977FCD}"/>
            </a:ext>
          </a:extLst>
        </xdr:cNvPr>
        <xdr:cNvSpPr txBox="1"/>
      </xdr:nvSpPr>
      <xdr:spPr>
        <a:xfrm>
          <a:off x="7516205" y="105550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103438</xdr:rowOff>
    </xdr:from>
    <xdr:ext cx="690189" cy="259045"/>
    <xdr:sp macro="" textlink="">
      <xdr:nvSpPr>
        <xdr:cNvPr id="258" name="n_4aveValue【橋りょう・トンネル】&#10;一人当たり有形固定資産（償却資産）額">
          <a:extLst>
            <a:ext uri="{FF2B5EF4-FFF2-40B4-BE49-F238E27FC236}">
              <a16:creationId xmlns:a16="http://schemas.microsoft.com/office/drawing/2014/main" id="{D751E304-9C9F-4979-B493-592EB7B5F0E2}"/>
            </a:ext>
          </a:extLst>
        </xdr:cNvPr>
        <xdr:cNvSpPr txBox="1"/>
      </xdr:nvSpPr>
      <xdr:spPr>
        <a:xfrm>
          <a:off x="6627205" y="105618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108742</xdr:rowOff>
    </xdr:from>
    <xdr:ext cx="599010" cy="259045"/>
    <xdr:sp macro="" textlink="">
      <xdr:nvSpPr>
        <xdr:cNvPr id="259" name="n_1mainValue【橋りょう・トンネル】&#10;一人当たり有形固定資産（償却資産）額">
          <a:extLst>
            <a:ext uri="{FF2B5EF4-FFF2-40B4-BE49-F238E27FC236}">
              <a16:creationId xmlns:a16="http://schemas.microsoft.com/office/drawing/2014/main" id="{CA74E6CA-F4E5-4E90-BEAB-A1C345E6A02F}"/>
            </a:ext>
          </a:extLst>
        </xdr:cNvPr>
        <xdr:cNvSpPr txBox="1"/>
      </xdr:nvSpPr>
      <xdr:spPr>
        <a:xfrm>
          <a:off x="9327095" y="109100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111562</xdr:rowOff>
    </xdr:from>
    <xdr:ext cx="599010" cy="259045"/>
    <xdr:sp macro="" textlink="">
      <xdr:nvSpPr>
        <xdr:cNvPr id="260" name="n_2mainValue【橋りょう・トンネル】&#10;一人当たり有形固定資産（償却資産）額">
          <a:extLst>
            <a:ext uri="{FF2B5EF4-FFF2-40B4-BE49-F238E27FC236}">
              <a16:creationId xmlns:a16="http://schemas.microsoft.com/office/drawing/2014/main" id="{79235E2D-8DB0-4727-A7A2-CE43DD0FFEF1}"/>
            </a:ext>
          </a:extLst>
        </xdr:cNvPr>
        <xdr:cNvSpPr txBox="1"/>
      </xdr:nvSpPr>
      <xdr:spPr>
        <a:xfrm>
          <a:off x="8450795" y="10912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121211</xdr:rowOff>
    </xdr:from>
    <xdr:ext cx="599010" cy="259045"/>
    <xdr:sp macro="" textlink="">
      <xdr:nvSpPr>
        <xdr:cNvPr id="261" name="n_3mainValue【橋りょう・トンネル】&#10;一人当たり有形固定資産（償却資産）額">
          <a:extLst>
            <a:ext uri="{FF2B5EF4-FFF2-40B4-BE49-F238E27FC236}">
              <a16:creationId xmlns:a16="http://schemas.microsoft.com/office/drawing/2014/main" id="{7301239F-CEDC-4DFF-8AD5-AF1E6D955A9E}"/>
            </a:ext>
          </a:extLst>
        </xdr:cNvPr>
        <xdr:cNvSpPr txBox="1"/>
      </xdr:nvSpPr>
      <xdr:spPr>
        <a:xfrm>
          <a:off x="7561795" y="10922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125731</xdr:rowOff>
    </xdr:from>
    <xdr:ext cx="599010" cy="259045"/>
    <xdr:sp macro="" textlink="">
      <xdr:nvSpPr>
        <xdr:cNvPr id="262" name="n_4mainValue【橋りょう・トンネル】&#10;一人当たり有形固定資産（償却資産）額">
          <a:extLst>
            <a:ext uri="{FF2B5EF4-FFF2-40B4-BE49-F238E27FC236}">
              <a16:creationId xmlns:a16="http://schemas.microsoft.com/office/drawing/2014/main" id="{919A9C6C-9C48-426E-AE6F-94293D144AD1}"/>
            </a:ext>
          </a:extLst>
        </xdr:cNvPr>
        <xdr:cNvSpPr txBox="1"/>
      </xdr:nvSpPr>
      <xdr:spPr>
        <a:xfrm>
          <a:off x="6672795" y="10927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C5265F15-B498-46D5-9A2A-F3720D198781}"/>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EDE3DFA5-F0EB-4BFD-9FB5-C72F14052415}"/>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08C8887B-B2EF-4217-9D04-716BD872E448}"/>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1059210D-8316-4B54-8A89-B310933823D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7AA3F7EA-8499-462C-9780-230E3396593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052958A9-BDA5-4BBA-A9A7-89D52730FAB6}"/>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C3739480-0F14-45D0-B911-DDF9A5FB51D9}"/>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DB438AC6-B922-40C9-8F37-80EC0CC8742E}"/>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0642D135-83CA-4630-AF31-5DF5B030E211}"/>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C7F3DD22-F0E1-4BFF-A719-ED8D6E61BD56}"/>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035D1276-E36C-477B-A4D8-E196CC2F5254}"/>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A71672E1-C655-4F47-808E-73FF2219D585}"/>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F697E6AC-60BB-434D-B5FA-55ABBDCFB443}"/>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C0F9F176-3849-402B-BF07-2E45C8621905}"/>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30D20AA0-DAA7-4C27-894E-839FE0FA2CAC}"/>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929690FD-B496-4ACB-8B89-A80CAB28BADD}"/>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325A4168-4707-4237-8A86-932D294284C5}"/>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B9D5D83C-A0D9-4A7A-AE74-B3CA5FC226CF}"/>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481CE27C-5169-4CA9-88F6-97C813A321EF}"/>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6F31B3E4-8ED1-49AA-B6C4-EF09CB335C5E}"/>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7EAE8D50-EF61-4C93-BB0A-AA90FD7ED692}"/>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F0338018-3D6D-443E-AC49-8690D98A805E}"/>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E32BD31D-2D96-42CD-A02D-F10DB47DEE48}"/>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269E69EC-FBD1-45B8-9B5D-677A177C2421}"/>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8D598D82-93CC-4FC9-8F49-AB39C34B6D8F}"/>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13607</xdr:rowOff>
    </xdr:from>
    <xdr:to>
      <xdr:col>24</xdr:col>
      <xdr:colOff>62865</xdr:colOff>
      <xdr:row>86</xdr:row>
      <xdr:rowOff>165463</xdr:rowOff>
    </xdr:to>
    <xdr:cxnSp macro="">
      <xdr:nvCxnSpPr>
        <xdr:cNvPr id="288" name="直線コネクタ 287">
          <a:extLst>
            <a:ext uri="{FF2B5EF4-FFF2-40B4-BE49-F238E27FC236}">
              <a16:creationId xmlns:a16="http://schemas.microsoft.com/office/drawing/2014/main" id="{9B023888-6563-4C78-91A6-C6D0D5101E93}"/>
            </a:ext>
          </a:extLst>
        </xdr:cNvPr>
        <xdr:cNvCxnSpPr/>
      </xdr:nvCxnSpPr>
      <xdr:spPr>
        <a:xfrm flipV="1">
          <a:off x="4634865" y="13386707"/>
          <a:ext cx="0" cy="152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169290</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C82A3615-1F5E-439B-8EE8-97096F571432}"/>
            </a:ext>
          </a:extLst>
        </xdr:cNvPr>
        <xdr:cNvSpPr txBox="1"/>
      </xdr:nvSpPr>
      <xdr:spPr>
        <a:xfrm>
          <a:off x="4673600" y="1491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165463</xdr:rowOff>
    </xdr:from>
    <xdr:to>
      <xdr:col>24</xdr:col>
      <xdr:colOff>152400</xdr:colOff>
      <xdr:row>86</xdr:row>
      <xdr:rowOff>165463</xdr:rowOff>
    </xdr:to>
    <xdr:cxnSp macro="">
      <xdr:nvCxnSpPr>
        <xdr:cNvPr id="290" name="直線コネクタ 289">
          <a:extLst>
            <a:ext uri="{FF2B5EF4-FFF2-40B4-BE49-F238E27FC236}">
              <a16:creationId xmlns:a16="http://schemas.microsoft.com/office/drawing/2014/main" id="{01912F48-B009-436E-9A2E-F8C24CCD15A6}"/>
            </a:ext>
          </a:extLst>
        </xdr:cNvPr>
        <xdr:cNvCxnSpPr/>
      </xdr:nvCxnSpPr>
      <xdr:spPr>
        <a:xfrm>
          <a:off x="4546600" y="1491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131734</xdr:rowOff>
    </xdr:from>
    <xdr:ext cx="340478" cy="259045"/>
    <xdr:sp macro="" textlink="">
      <xdr:nvSpPr>
        <xdr:cNvPr id="291" name="【公営住宅】&#10;有形固定資産減価償却率最大値テキスト">
          <a:extLst>
            <a:ext uri="{FF2B5EF4-FFF2-40B4-BE49-F238E27FC236}">
              <a16:creationId xmlns:a16="http://schemas.microsoft.com/office/drawing/2014/main" id="{397D23B9-C2C0-4F9A-AF8B-28C4656EDBC0}"/>
            </a:ext>
          </a:extLst>
        </xdr:cNvPr>
        <xdr:cNvSpPr txBox="1"/>
      </xdr:nvSpPr>
      <xdr:spPr>
        <a:xfrm>
          <a:off x="4673600" y="131619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13607</xdr:rowOff>
    </xdr:from>
    <xdr:to>
      <xdr:col>24</xdr:col>
      <xdr:colOff>152400</xdr:colOff>
      <xdr:row>78</xdr:row>
      <xdr:rowOff>13607</xdr:rowOff>
    </xdr:to>
    <xdr:cxnSp macro="">
      <xdr:nvCxnSpPr>
        <xdr:cNvPr id="292" name="直線コネクタ 291">
          <a:extLst>
            <a:ext uri="{FF2B5EF4-FFF2-40B4-BE49-F238E27FC236}">
              <a16:creationId xmlns:a16="http://schemas.microsoft.com/office/drawing/2014/main" id="{EAC48A75-555F-4F6C-A929-4659F353DC97}"/>
            </a:ext>
          </a:extLst>
        </xdr:cNvPr>
        <xdr:cNvCxnSpPr/>
      </xdr:nvCxnSpPr>
      <xdr:spPr>
        <a:xfrm>
          <a:off x="4546600" y="13386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166569</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313A137E-FE93-4116-BAD3-B0B31B2BF98B}"/>
            </a:ext>
          </a:extLst>
        </xdr:cNvPr>
        <xdr:cNvSpPr txBox="1"/>
      </xdr:nvSpPr>
      <xdr:spPr>
        <a:xfrm>
          <a:off x="4673600" y="142254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16692</xdr:rowOff>
    </xdr:from>
    <xdr:to>
      <xdr:col>24</xdr:col>
      <xdr:colOff>114300</xdr:colOff>
      <xdr:row>83</xdr:row>
      <xdr:rowOff>118292</xdr:rowOff>
    </xdr:to>
    <xdr:sp macro="" textlink="">
      <xdr:nvSpPr>
        <xdr:cNvPr id="294" name="フローチャート: 判断 293">
          <a:extLst>
            <a:ext uri="{FF2B5EF4-FFF2-40B4-BE49-F238E27FC236}">
              <a16:creationId xmlns:a16="http://schemas.microsoft.com/office/drawing/2014/main" id="{91220F4A-3C75-4A80-87B5-92FBDFD75BD4}"/>
            </a:ext>
          </a:extLst>
        </xdr:cNvPr>
        <xdr:cNvSpPr/>
      </xdr:nvSpPr>
      <xdr:spPr>
        <a:xfrm>
          <a:off x="4584700" y="14247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170180</xdr:rowOff>
    </xdr:from>
    <xdr:to>
      <xdr:col>20</xdr:col>
      <xdr:colOff>38100</xdr:colOff>
      <xdr:row>83</xdr:row>
      <xdr:rowOff>100330</xdr:rowOff>
    </xdr:to>
    <xdr:sp macro="" textlink="">
      <xdr:nvSpPr>
        <xdr:cNvPr id="295" name="フローチャート: 判断 294">
          <a:extLst>
            <a:ext uri="{FF2B5EF4-FFF2-40B4-BE49-F238E27FC236}">
              <a16:creationId xmlns:a16="http://schemas.microsoft.com/office/drawing/2014/main" id="{ABB6B26C-EF26-4223-A213-3DAECC1B095A}"/>
            </a:ext>
          </a:extLst>
        </xdr:cNvPr>
        <xdr:cNvSpPr/>
      </xdr:nvSpPr>
      <xdr:spPr>
        <a:xfrm>
          <a:off x="37465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160382</xdr:rowOff>
    </xdr:from>
    <xdr:to>
      <xdr:col>15</xdr:col>
      <xdr:colOff>101600</xdr:colOff>
      <xdr:row>83</xdr:row>
      <xdr:rowOff>90532</xdr:rowOff>
    </xdr:to>
    <xdr:sp macro="" textlink="">
      <xdr:nvSpPr>
        <xdr:cNvPr id="296" name="フローチャート: 判断 295">
          <a:extLst>
            <a:ext uri="{FF2B5EF4-FFF2-40B4-BE49-F238E27FC236}">
              <a16:creationId xmlns:a16="http://schemas.microsoft.com/office/drawing/2014/main" id="{D9971F90-7EA3-4058-A11D-B294B0ED6544}"/>
            </a:ext>
          </a:extLst>
        </xdr:cNvPr>
        <xdr:cNvSpPr/>
      </xdr:nvSpPr>
      <xdr:spPr>
        <a:xfrm>
          <a:off x="2857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152219</xdr:rowOff>
    </xdr:from>
    <xdr:to>
      <xdr:col>10</xdr:col>
      <xdr:colOff>165100</xdr:colOff>
      <xdr:row>83</xdr:row>
      <xdr:rowOff>82369</xdr:rowOff>
    </xdr:to>
    <xdr:sp macro="" textlink="">
      <xdr:nvSpPr>
        <xdr:cNvPr id="297" name="フローチャート: 判断 296">
          <a:extLst>
            <a:ext uri="{FF2B5EF4-FFF2-40B4-BE49-F238E27FC236}">
              <a16:creationId xmlns:a16="http://schemas.microsoft.com/office/drawing/2014/main" id="{19CCBD0D-551D-4C64-A5C4-816F6C8B1F74}"/>
            </a:ext>
          </a:extLst>
        </xdr:cNvPr>
        <xdr:cNvSpPr/>
      </xdr:nvSpPr>
      <xdr:spPr>
        <a:xfrm>
          <a:off x="1968500" y="1421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153851</xdr:rowOff>
    </xdr:from>
    <xdr:to>
      <xdr:col>6</xdr:col>
      <xdr:colOff>38100</xdr:colOff>
      <xdr:row>83</xdr:row>
      <xdr:rowOff>84001</xdr:rowOff>
    </xdr:to>
    <xdr:sp macro="" textlink="">
      <xdr:nvSpPr>
        <xdr:cNvPr id="298" name="フローチャート: 判断 297">
          <a:extLst>
            <a:ext uri="{FF2B5EF4-FFF2-40B4-BE49-F238E27FC236}">
              <a16:creationId xmlns:a16="http://schemas.microsoft.com/office/drawing/2014/main" id="{6828D563-8DA7-44DC-B466-E0BFB475A766}"/>
            </a:ext>
          </a:extLst>
        </xdr:cNvPr>
        <xdr:cNvSpPr/>
      </xdr:nvSpPr>
      <xdr:spPr>
        <a:xfrm>
          <a:off x="1079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3DA4C13B-7FBD-4094-AC3E-9DFC60634B3D}"/>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F59CA9EA-F4F3-469D-8635-827C54FCE29C}"/>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419CE0BF-E41E-4CD6-A4EB-1893ADF7B0D9}"/>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AFB588DD-FEBB-47AC-A9B9-0BF7C6F300E5}"/>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A8707B1A-F790-4577-8196-615295C66C0E}"/>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5262</xdr:rowOff>
    </xdr:from>
    <xdr:to>
      <xdr:col>24</xdr:col>
      <xdr:colOff>114300</xdr:colOff>
      <xdr:row>83</xdr:row>
      <xdr:rowOff>106862</xdr:rowOff>
    </xdr:to>
    <xdr:sp macro="" textlink="">
      <xdr:nvSpPr>
        <xdr:cNvPr id="304" name="楕円 303">
          <a:extLst>
            <a:ext uri="{FF2B5EF4-FFF2-40B4-BE49-F238E27FC236}">
              <a16:creationId xmlns:a16="http://schemas.microsoft.com/office/drawing/2014/main" id="{75CCBC9B-5337-4848-88DA-B383B04A3E75}"/>
            </a:ext>
          </a:extLst>
        </xdr:cNvPr>
        <xdr:cNvSpPr/>
      </xdr:nvSpPr>
      <xdr:spPr>
        <a:xfrm>
          <a:off x="4584700" y="14235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28139</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12F2BC10-1B81-4464-B1D4-9ACFF0922324}"/>
            </a:ext>
          </a:extLst>
        </xdr:cNvPr>
        <xdr:cNvSpPr txBox="1"/>
      </xdr:nvSpPr>
      <xdr:spPr>
        <a:xfrm>
          <a:off x="4673600" y="14087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153851</xdr:rowOff>
    </xdr:from>
    <xdr:to>
      <xdr:col>20</xdr:col>
      <xdr:colOff>38100</xdr:colOff>
      <xdr:row>83</xdr:row>
      <xdr:rowOff>84001</xdr:rowOff>
    </xdr:to>
    <xdr:sp macro="" textlink="">
      <xdr:nvSpPr>
        <xdr:cNvPr id="306" name="楕円 305">
          <a:extLst>
            <a:ext uri="{FF2B5EF4-FFF2-40B4-BE49-F238E27FC236}">
              <a16:creationId xmlns:a16="http://schemas.microsoft.com/office/drawing/2014/main" id="{8CCC4C66-33BB-44C2-9D6D-B00515651CA2}"/>
            </a:ext>
          </a:extLst>
        </xdr:cNvPr>
        <xdr:cNvSpPr/>
      </xdr:nvSpPr>
      <xdr:spPr>
        <a:xfrm>
          <a:off x="3746500" y="1421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33201</xdr:rowOff>
    </xdr:from>
    <xdr:to>
      <xdr:col>24</xdr:col>
      <xdr:colOff>63500</xdr:colOff>
      <xdr:row>83</xdr:row>
      <xdr:rowOff>56062</xdr:rowOff>
    </xdr:to>
    <xdr:cxnSp macro="">
      <xdr:nvCxnSpPr>
        <xdr:cNvPr id="307" name="直線コネクタ 306">
          <a:extLst>
            <a:ext uri="{FF2B5EF4-FFF2-40B4-BE49-F238E27FC236}">
              <a16:creationId xmlns:a16="http://schemas.microsoft.com/office/drawing/2014/main" id="{B0DB62FC-78DC-403F-B36A-9E50ECEF460D}"/>
            </a:ext>
          </a:extLst>
        </xdr:cNvPr>
        <xdr:cNvCxnSpPr/>
      </xdr:nvCxnSpPr>
      <xdr:spPr>
        <a:xfrm>
          <a:off x="3797300" y="14263551"/>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127726</xdr:rowOff>
    </xdr:from>
    <xdr:to>
      <xdr:col>15</xdr:col>
      <xdr:colOff>101600</xdr:colOff>
      <xdr:row>83</xdr:row>
      <xdr:rowOff>57876</xdr:rowOff>
    </xdr:to>
    <xdr:sp macro="" textlink="">
      <xdr:nvSpPr>
        <xdr:cNvPr id="308" name="楕円 307">
          <a:extLst>
            <a:ext uri="{FF2B5EF4-FFF2-40B4-BE49-F238E27FC236}">
              <a16:creationId xmlns:a16="http://schemas.microsoft.com/office/drawing/2014/main" id="{A81A2486-9427-4156-B16F-D812AA71822E}"/>
            </a:ext>
          </a:extLst>
        </xdr:cNvPr>
        <xdr:cNvSpPr/>
      </xdr:nvSpPr>
      <xdr:spPr>
        <a:xfrm>
          <a:off x="2857500" y="1418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7076</xdr:rowOff>
    </xdr:from>
    <xdr:to>
      <xdr:col>19</xdr:col>
      <xdr:colOff>177800</xdr:colOff>
      <xdr:row>83</xdr:row>
      <xdr:rowOff>33201</xdr:rowOff>
    </xdr:to>
    <xdr:cxnSp macro="">
      <xdr:nvCxnSpPr>
        <xdr:cNvPr id="309" name="直線コネクタ 308">
          <a:extLst>
            <a:ext uri="{FF2B5EF4-FFF2-40B4-BE49-F238E27FC236}">
              <a16:creationId xmlns:a16="http://schemas.microsoft.com/office/drawing/2014/main" id="{45305E0C-765D-4BB5-A37E-398C0D70A84A}"/>
            </a:ext>
          </a:extLst>
        </xdr:cNvPr>
        <xdr:cNvCxnSpPr/>
      </xdr:nvCxnSpPr>
      <xdr:spPr>
        <a:xfrm>
          <a:off x="2908300" y="14237426"/>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95069</xdr:rowOff>
    </xdr:from>
    <xdr:to>
      <xdr:col>10</xdr:col>
      <xdr:colOff>165100</xdr:colOff>
      <xdr:row>83</xdr:row>
      <xdr:rowOff>25219</xdr:rowOff>
    </xdr:to>
    <xdr:sp macro="" textlink="">
      <xdr:nvSpPr>
        <xdr:cNvPr id="310" name="楕円 309">
          <a:extLst>
            <a:ext uri="{FF2B5EF4-FFF2-40B4-BE49-F238E27FC236}">
              <a16:creationId xmlns:a16="http://schemas.microsoft.com/office/drawing/2014/main" id="{166ABBF2-5C6C-4C85-A20C-3011D52024AF}"/>
            </a:ext>
          </a:extLst>
        </xdr:cNvPr>
        <xdr:cNvSpPr/>
      </xdr:nvSpPr>
      <xdr:spPr>
        <a:xfrm>
          <a:off x="1968500" y="1415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145869</xdr:rowOff>
    </xdr:from>
    <xdr:to>
      <xdr:col>15</xdr:col>
      <xdr:colOff>50800</xdr:colOff>
      <xdr:row>83</xdr:row>
      <xdr:rowOff>7076</xdr:rowOff>
    </xdr:to>
    <xdr:cxnSp macro="">
      <xdr:nvCxnSpPr>
        <xdr:cNvPr id="311" name="直線コネクタ 310">
          <a:extLst>
            <a:ext uri="{FF2B5EF4-FFF2-40B4-BE49-F238E27FC236}">
              <a16:creationId xmlns:a16="http://schemas.microsoft.com/office/drawing/2014/main" id="{B9A7DE4A-B4C5-4389-A98D-7C087665D6D8}"/>
            </a:ext>
          </a:extLst>
        </xdr:cNvPr>
        <xdr:cNvCxnSpPr/>
      </xdr:nvCxnSpPr>
      <xdr:spPr>
        <a:xfrm>
          <a:off x="2019300" y="1420476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60779</xdr:rowOff>
    </xdr:from>
    <xdr:to>
      <xdr:col>6</xdr:col>
      <xdr:colOff>38100</xdr:colOff>
      <xdr:row>82</xdr:row>
      <xdr:rowOff>162379</xdr:rowOff>
    </xdr:to>
    <xdr:sp macro="" textlink="">
      <xdr:nvSpPr>
        <xdr:cNvPr id="312" name="楕円 311">
          <a:extLst>
            <a:ext uri="{FF2B5EF4-FFF2-40B4-BE49-F238E27FC236}">
              <a16:creationId xmlns:a16="http://schemas.microsoft.com/office/drawing/2014/main" id="{4B679147-9909-4434-852B-E44F0E9A7A41}"/>
            </a:ext>
          </a:extLst>
        </xdr:cNvPr>
        <xdr:cNvSpPr/>
      </xdr:nvSpPr>
      <xdr:spPr>
        <a:xfrm>
          <a:off x="1079500" y="14119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111579</xdr:rowOff>
    </xdr:from>
    <xdr:to>
      <xdr:col>10</xdr:col>
      <xdr:colOff>114300</xdr:colOff>
      <xdr:row>82</xdr:row>
      <xdr:rowOff>145869</xdr:rowOff>
    </xdr:to>
    <xdr:cxnSp macro="">
      <xdr:nvCxnSpPr>
        <xdr:cNvPr id="313" name="直線コネクタ 312">
          <a:extLst>
            <a:ext uri="{FF2B5EF4-FFF2-40B4-BE49-F238E27FC236}">
              <a16:creationId xmlns:a16="http://schemas.microsoft.com/office/drawing/2014/main" id="{3B92D256-0428-4BF5-801E-28A470537AF4}"/>
            </a:ext>
          </a:extLst>
        </xdr:cNvPr>
        <xdr:cNvCxnSpPr/>
      </xdr:nvCxnSpPr>
      <xdr:spPr>
        <a:xfrm>
          <a:off x="1130300" y="14170479"/>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91457</xdr:rowOff>
    </xdr:from>
    <xdr:ext cx="405111" cy="259045"/>
    <xdr:sp macro="" textlink="">
      <xdr:nvSpPr>
        <xdr:cNvPr id="314" name="n_1aveValue【公営住宅】&#10;有形固定資産減価償却率">
          <a:extLst>
            <a:ext uri="{FF2B5EF4-FFF2-40B4-BE49-F238E27FC236}">
              <a16:creationId xmlns:a16="http://schemas.microsoft.com/office/drawing/2014/main" id="{B58C1972-7BDD-4972-B164-4322CDD180C5}"/>
            </a:ext>
          </a:extLst>
        </xdr:cNvPr>
        <xdr:cNvSpPr txBox="1"/>
      </xdr:nvSpPr>
      <xdr:spPr>
        <a:xfrm>
          <a:off x="3582044" y="1432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81659</xdr:rowOff>
    </xdr:from>
    <xdr:ext cx="405111" cy="259045"/>
    <xdr:sp macro="" textlink="">
      <xdr:nvSpPr>
        <xdr:cNvPr id="315" name="n_2aveValue【公営住宅】&#10;有形固定資産減価償却率">
          <a:extLst>
            <a:ext uri="{FF2B5EF4-FFF2-40B4-BE49-F238E27FC236}">
              <a16:creationId xmlns:a16="http://schemas.microsoft.com/office/drawing/2014/main" id="{4786A648-E939-47E1-9DA0-756141D067FB}"/>
            </a:ext>
          </a:extLst>
        </xdr:cNvPr>
        <xdr:cNvSpPr txBox="1"/>
      </xdr:nvSpPr>
      <xdr:spPr>
        <a:xfrm>
          <a:off x="2705744" y="1431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73496</xdr:rowOff>
    </xdr:from>
    <xdr:ext cx="405111" cy="259045"/>
    <xdr:sp macro="" textlink="">
      <xdr:nvSpPr>
        <xdr:cNvPr id="316" name="n_3aveValue【公営住宅】&#10;有形固定資産減価償却率">
          <a:extLst>
            <a:ext uri="{FF2B5EF4-FFF2-40B4-BE49-F238E27FC236}">
              <a16:creationId xmlns:a16="http://schemas.microsoft.com/office/drawing/2014/main" id="{0931418A-EECA-44CB-B964-70CE1F2294EE}"/>
            </a:ext>
          </a:extLst>
        </xdr:cNvPr>
        <xdr:cNvSpPr txBox="1"/>
      </xdr:nvSpPr>
      <xdr:spPr>
        <a:xfrm>
          <a:off x="1816744" y="1430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75128</xdr:rowOff>
    </xdr:from>
    <xdr:ext cx="405111" cy="259045"/>
    <xdr:sp macro="" textlink="">
      <xdr:nvSpPr>
        <xdr:cNvPr id="317" name="n_4aveValue【公営住宅】&#10;有形固定資産減価償却率">
          <a:extLst>
            <a:ext uri="{FF2B5EF4-FFF2-40B4-BE49-F238E27FC236}">
              <a16:creationId xmlns:a16="http://schemas.microsoft.com/office/drawing/2014/main" id="{88604ACA-6AC5-46DC-8E4D-D9F4163A244D}"/>
            </a:ext>
          </a:extLst>
        </xdr:cNvPr>
        <xdr:cNvSpPr txBox="1"/>
      </xdr:nvSpPr>
      <xdr:spPr>
        <a:xfrm>
          <a:off x="927744" y="1430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100528</xdr:rowOff>
    </xdr:from>
    <xdr:ext cx="405111" cy="259045"/>
    <xdr:sp macro="" textlink="">
      <xdr:nvSpPr>
        <xdr:cNvPr id="318" name="n_1mainValue【公営住宅】&#10;有形固定資産減価償却率">
          <a:extLst>
            <a:ext uri="{FF2B5EF4-FFF2-40B4-BE49-F238E27FC236}">
              <a16:creationId xmlns:a16="http://schemas.microsoft.com/office/drawing/2014/main" id="{6821DAFE-DDE5-4F99-BBC9-E7F368B8C11D}"/>
            </a:ext>
          </a:extLst>
        </xdr:cNvPr>
        <xdr:cNvSpPr txBox="1"/>
      </xdr:nvSpPr>
      <xdr:spPr>
        <a:xfrm>
          <a:off x="3582044" y="1398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74403</xdr:rowOff>
    </xdr:from>
    <xdr:ext cx="405111" cy="259045"/>
    <xdr:sp macro="" textlink="">
      <xdr:nvSpPr>
        <xdr:cNvPr id="319" name="n_2mainValue【公営住宅】&#10;有形固定資産減価償却率">
          <a:extLst>
            <a:ext uri="{FF2B5EF4-FFF2-40B4-BE49-F238E27FC236}">
              <a16:creationId xmlns:a16="http://schemas.microsoft.com/office/drawing/2014/main" id="{75167D81-61F0-4587-90C0-FBAF2CB50AAF}"/>
            </a:ext>
          </a:extLst>
        </xdr:cNvPr>
        <xdr:cNvSpPr txBox="1"/>
      </xdr:nvSpPr>
      <xdr:spPr>
        <a:xfrm>
          <a:off x="2705744" y="13961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41746</xdr:rowOff>
    </xdr:from>
    <xdr:ext cx="405111" cy="259045"/>
    <xdr:sp macro="" textlink="">
      <xdr:nvSpPr>
        <xdr:cNvPr id="320" name="n_3mainValue【公営住宅】&#10;有形固定資産減価償却率">
          <a:extLst>
            <a:ext uri="{FF2B5EF4-FFF2-40B4-BE49-F238E27FC236}">
              <a16:creationId xmlns:a16="http://schemas.microsoft.com/office/drawing/2014/main" id="{A6A167FB-48B1-4EEE-90A4-B4CD47E2593A}"/>
            </a:ext>
          </a:extLst>
        </xdr:cNvPr>
        <xdr:cNvSpPr txBox="1"/>
      </xdr:nvSpPr>
      <xdr:spPr>
        <a:xfrm>
          <a:off x="1816744" y="1392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7456</xdr:rowOff>
    </xdr:from>
    <xdr:ext cx="405111" cy="259045"/>
    <xdr:sp macro="" textlink="">
      <xdr:nvSpPr>
        <xdr:cNvPr id="321" name="n_4mainValue【公営住宅】&#10;有形固定資産減価償却率">
          <a:extLst>
            <a:ext uri="{FF2B5EF4-FFF2-40B4-BE49-F238E27FC236}">
              <a16:creationId xmlns:a16="http://schemas.microsoft.com/office/drawing/2014/main" id="{52250557-FA07-4F66-84BD-D2E30BD7373E}"/>
            </a:ext>
          </a:extLst>
        </xdr:cNvPr>
        <xdr:cNvSpPr txBox="1"/>
      </xdr:nvSpPr>
      <xdr:spPr>
        <a:xfrm>
          <a:off x="927744" y="13894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BB539BFC-65A4-40BB-8391-8E5DF235E92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9A340B00-3113-4111-B645-573ABDDAC0A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4B59A9AC-C736-4332-AA44-849FB7D2B719}"/>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BE61A298-2430-43B6-8DCF-E996DC1DC452}"/>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5CC8305B-88B0-4130-9B96-80665CB07D3B}"/>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65A5A9D4-7E78-419A-AC6F-AB229961F815}"/>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1A9102BF-4CD0-4C46-8C8C-9D65B076DF68}"/>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34AC9A60-9293-43F0-9D18-719B55C47671}"/>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FA4F4317-DC6A-451D-A758-DF133E82B0B9}"/>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7DB8ED48-88B8-49DE-80B3-642E0FC07E3D}"/>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958743EC-9618-4C2B-AF9F-D0D39E4EE8D5}"/>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D7FBB285-831C-440C-BFF4-7B0114077C7C}"/>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C2CEA75C-93EA-4BDB-8416-D0AF62B906EE}"/>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73129DBD-F71C-4746-9F05-26AE2499E663}"/>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340333E0-CF80-4751-A1AB-1D6CED45233F}"/>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7" name="テキスト ボックス 336">
          <a:extLst>
            <a:ext uri="{FF2B5EF4-FFF2-40B4-BE49-F238E27FC236}">
              <a16:creationId xmlns:a16="http://schemas.microsoft.com/office/drawing/2014/main" id="{79D4C416-07E8-4153-80CA-C352B8C3C858}"/>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EB6B5D59-2E84-4D2F-A381-92B216EA586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9" name="テキスト ボックス 338">
          <a:extLst>
            <a:ext uri="{FF2B5EF4-FFF2-40B4-BE49-F238E27FC236}">
              <a16:creationId xmlns:a16="http://schemas.microsoft.com/office/drawing/2014/main" id="{EF5129C3-A4CB-4874-9177-C3A9B6140109}"/>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946115E6-74D3-4A93-9C76-B908FC71D703}"/>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1" name="テキスト ボックス 340">
          <a:extLst>
            <a:ext uri="{FF2B5EF4-FFF2-40B4-BE49-F238E27FC236}">
              <a16:creationId xmlns:a16="http://schemas.microsoft.com/office/drawing/2014/main" id="{BE374B78-F438-47F1-B85C-C74DF04325BD}"/>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FD0A2EC8-8D2A-417B-8664-4838957A573B}"/>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D2CC88F2-A840-431E-987F-B0767849378B}"/>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99D1B780-37B7-47AF-9FCA-76D0A835AC98}"/>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96089</xdr:rowOff>
    </xdr:from>
    <xdr:to>
      <xdr:col>54</xdr:col>
      <xdr:colOff>189865</xdr:colOff>
      <xdr:row>86</xdr:row>
      <xdr:rowOff>100812</xdr:rowOff>
    </xdr:to>
    <xdr:cxnSp macro="">
      <xdr:nvCxnSpPr>
        <xdr:cNvPr id="345" name="直線コネクタ 344">
          <a:extLst>
            <a:ext uri="{FF2B5EF4-FFF2-40B4-BE49-F238E27FC236}">
              <a16:creationId xmlns:a16="http://schemas.microsoft.com/office/drawing/2014/main" id="{1D2DF9DB-55BB-4267-9D14-63AFA3311423}"/>
            </a:ext>
          </a:extLst>
        </xdr:cNvPr>
        <xdr:cNvCxnSpPr/>
      </xdr:nvCxnSpPr>
      <xdr:spPr>
        <a:xfrm flipV="1">
          <a:off x="10476865" y="13469189"/>
          <a:ext cx="0" cy="1376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104639</xdr:rowOff>
    </xdr:from>
    <xdr:ext cx="469744" cy="259045"/>
    <xdr:sp macro="" textlink="">
      <xdr:nvSpPr>
        <xdr:cNvPr id="346" name="【公営住宅】&#10;一人当たり面積最小値テキスト">
          <a:extLst>
            <a:ext uri="{FF2B5EF4-FFF2-40B4-BE49-F238E27FC236}">
              <a16:creationId xmlns:a16="http://schemas.microsoft.com/office/drawing/2014/main" id="{962B37EC-D106-424E-ADB0-876996970017}"/>
            </a:ext>
          </a:extLst>
        </xdr:cNvPr>
        <xdr:cNvSpPr txBox="1"/>
      </xdr:nvSpPr>
      <xdr:spPr>
        <a:xfrm>
          <a:off x="10515600" y="1484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100812</xdr:rowOff>
    </xdr:from>
    <xdr:to>
      <xdr:col>55</xdr:col>
      <xdr:colOff>88900</xdr:colOff>
      <xdr:row>86</xdr:row>
      <xdr:rowOff>100812</xdr:rowOff>
    </xdr:to>
    <xdr:cxnSp macro="">
      <xdr:nvCxnSpPr>
        <xdr:cNvPr id="347" name="直線コネクタ 346">
          <a:extLst>
            <a:ext uri="{FF2B5EF4-FFF2-40B4-BE49-F238E27FC236}">
              <a16:creationId xmlns:a16="http://schemas.microsoft.com/office/drawing/2014/main" id="{ABDCE009-26BB-410A-A88E-AFF6E0DF9988}"/>
            </a:ext>
          </a:extLst>
        </xdr:cNvPr>
        <xdr:cNvCxnSpPr/>
      </xdr:nvCxnSpPr>
      <xdr:spPr>
        <a:xfrm>
          <a:off x="10388600" y="14845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42766</xdr:rowOff>
    </xdr:from>
    <xdr:ext cx="534377" cy="259045"/>
    <xdr:sp macro="" textlink="">
      <xdr:nvSpPr>
        <xdr:cNvPr id="348" name="【公営住宅】&#10;一人当たり面積最大値テキスト">
          <a:extLst>
            <a:ext uri="{FF2B5EF4-FFF2-40B4-BE49-F238E27FC236}">
              <a16:creationId xmlns:a16="http://schemas.microsoft.com/office/drawing/2014/main" id="{68162BDF-E636-4D42-8654-F70600803906}"/>
            </a:ext>
          </a:extLst>
        </xdr:cNvPr>
        <xdr:cNvSpPr txBox="1"/>
      </xdr:nvSpPr>
      <xdr:spPr>
        <a:xfrm>
          <a:off x="10515600" y="13244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96089</xdr:rowOff>
    </xdr:from>
    <xdr:to>
      <xdr:col>55</xdr:col>
      <xdr:colOff>88900</xdr:colOff>
      <xdr:row>78</xdr:row>
      <xdr:rowOff>96089</xdr:rowOff>
    </xdr:to>
    <xdr:cxnSp macro="">
      <xdr:nvCxnSpPr>
        <xdr:cNvPr id="349" name="直線コネクタ 348">
          <a:extLst>
            <a:ext uri="{FF2B5EF4-FFF2-40B4-BE49-F238E27FC236}">
              <a16:creationId xmlns:a16="http://schemas.microsoft.com/office/drawing/2014/main" id="{316812BD-C4CC-4357-A059-266FBFDE97DD}"/>
            </a:ext>
          </a:extLst>
        </xdr:cNvPr>
        <xdr:cNvCxnSpPr/>
      </xdr:nvCxnSpPr>
      <xdr:spPr>
        <a:xfrm>
          <a:off x="10388600" y="1346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3064</xdr:rowOff>
    </xdr:from>
    <xdr:ext cx="469744" cy="259045"/>
    <xdr:sp macro="" textlink="">
      <xdr:nvSpPr>
        <xdr:cNvPr id="350" name="【公営住宅】&#10;一人当たり面積平均値テキスト">
          <a:extLst>
            <a:ext uri="{FF2B5EF4-FFF2-40B4-BE49-F238E27FC236}">
              <a16:creationId xmlns:a16="http://schemas.microsoft.com/office/drawing/2014/main" id="{503F1981-6231-4891-842E-20BCD9F0F853}"/>
            </a:ext>
          </a:extLst>
        </xdr:cNvPr>
        <xdr:cNvSpPr txBox="1"/>
      </xdr:nvSpPr>
      <xdr:spPr>
        <a:xfrm>
          <a:off x="10515600" y="144048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24637</xdr:rowOff>
    </xdr:from>
    <xdr:to>
      <xdr:col>55</xdr:col>
      <xdr:colOff>50800</xdr:colOff>
      <xdr:row>84</xdr:row>
      <xdr:rowOff>126237</xdr:rowOff>
    </xdr:to>
    <xdr:sp macro="" textlink="">
      <xdr:nvSpPr>
        <xdr:cNvPr id="351" name="フローチャート: 判断 350">
          <a:extLst>
            <a:ext uri="{FF2B5EF4-FFF2-40B4-BE49-F238E27FC236}">
              <a16:creationId xmlns:a16="http://schemas.microsoft.com/office/drawing/2014/main" id="{8AB6F01F-604A-494F-ACDB-748CC054CFBE}"/>
            </a:ext>
          </a:extLst>
        </xdr:cNvPr>
        <xdr:cNvSpPr/>
      </xdr:nvSpPr>
      <xdr:spPr>
        <a:xfrm>
          <a:off x="10426700" y="14426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40639</xdr:rowOff>
    </xdr:from>
    <xdr:to>
      <xdr:col>50</xdr:col>
      <xdr:colOff>165100</xdr:colOff>
      <xdr:row>84</xdr:row>
      <xdr:rowOff>142239</xdr:rowOff>
    </xdr:to>
    <xdr:sp macro="" textlink="">
      <xdr:nvSpPr>
        <xdr:cNvPr id="352" name="フローチャート: 判断 351">
          <a:extLst>
            <a:ext uri="{FF2B5EF4-FFF2-40B4-BE49-F238E27FC236}">
              <a16:creationId xmlns:a16="http://schemas.microsoft.com/office/drawing/2014/main" id="{60739E57-2E34-4F97-BE6F-AE63A0FBF474}"/>
            </a:ext>
          </a:extLst>
        </xdr:cNvPr>
        <xdr:cNvSpPr/>
      </xdr:nvSpPr>
      <xdr:spPr>
        <a:xfrm>
          <a:off x="9588500" y="14442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48564</xdr:rowOff>
    </xdr:from>
    <xdr:to>
      <xdr:col>46</xdr:col>
      <xdr:colOff>38100</xdr:colOff>
      <xdr:row>84</xdr:row>
      <xdr:rowOff>150164</xdr:rowOff>
    </xdr:to>
    <xdr:sp macro="" textlink="">
      <xdr:nvSpPr>
        <xdr:cNvPr id="353" name="フローチャート: 判断 352">
          <a:extLst>
            <a:ext uri="{FF2B5EF4-FFF2-40B4-BE49-F238E27FC236}">
              <a16:creationId xmlns:a16="http://schemas.microsoft.com/office/drawing/2014/main" id="{11A1D17A-F200-4DD7-9A13-EC92EAA16910}"/>
            </a:ext>
          </a:extLst>
        </xdr:cNvPr>
        <xdr:cNvSpPr/>
      </xdr:nvSpPr>
      <xdr:spPr>
        <a:xfrm>
          <a:off x="8699500" y="14450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60147</xdr:rowOff>
    </xdr:from>
    <xdr:to>
      <xdr:col>41</xdr:col>
      <xdr:colOff>101600</xdr:colOff>
      <xdr:row>84</xdr:row>
      <xdr:rowOff>161747</xdr:rowOff>
    </xdr:to>
    <xdr:sp macro="" textlink="">
      <xdr:nvSpPr>
        <xdr:cNvPr id="354" name="フローチャート: 判断 353">
          <a:extLst>
            <a:ext uri="{FF2B5EF4-FFF2-40B4-BE49-F238E27FC236}">
              <a16:creationId xmlns:a16="http://schemas.microsoft.com/office/drawing/2014/main" id="{28097E29-48C1-44A7-B929-B0EEC67E8637}"/>
            </a:ext>
          </a:extLst>
        </xdr:cNvPr>
        <xdr:cNvSpPr/>
      </xdr:nvSpPr>
      <xdr:spPr>
        <a:xfrm>
          <a:off x="7810500" y="1446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40411</xdr:rowOff>
    </xdr:from>
    <xdr:to>
      <xdr:col>36</xdr:col>
      <xdr:colOff>165100</xdr:colOff>
      <xdr:row>84</xdr:row>
      <xdr:rowOff>142011</xdr:rowOff>
    </xdr:to>
    <xdr:sp macro="" textlink="">
      <xdr:nvSpPr>
        <xdr:cNvPr id="355" name="フローチャート: 判断 354">
          <a:extLst>
            <a:ext uri="{FF2B5EF4-FFF2-40B4-BE49-F238E27FC236}">
              <a16:creationId xmlns:a16="http://schemas.microsoft.com/office/drawing/2014/main" id="{47C6F5D4-62D0-4F56-979D-3A57201A3174}"/>
            </a:ext>
          </a:extLst>
        </xdr:cNvPr>
        <xdr:cNvSpPr/>
      </xdr:nvSpPr>
      <xdr:spPr>
        <a:xfrm>
          <a:off x="6921500" y="14442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2CB69E14-7F3F-4D1E-85B9-630232BBD79E}"/>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C03B283D-1D30-4F19-8DE0-65276E4C6DCC}"/>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120A3EF9-155B-481C-A468-00852E9000DB}"/>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1154E063-E67C-47E7-97C9-A285BE543BB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BB206AD1-C7C3-4D49-98B3-78764F2006DB}"/>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109144</xdr:rowOff>
    </xdr:from>
    <xdr:to>
      <xdr:col>55</xdr:col>
      <xdr:colOff>50800</xdr:colOff>
      <xdr:row>82</xdr:row>
      <xdr:rowOff>39294</xdr:rowOff>
    </xdr:to>
    <xdr:sp macro="" textlink="">
      <xdr:nvSpPr>
        <xdr:cNvPr id="361" name="楕円 360">
          <a:extLst>
            <a:ext uri="{FF2B5EF4-FFF2-40B4-BE49-F238E27FC236}">
              <a16:creationId xmlns:a16="http://schemas.microsoft.com/office/drawing/2014/main" id="{02A01747-6746-4073-B9E6-33E8EAC7A664}"/>
            </a:ext>
          </a:extLst>
        </xdr:cNvPr>
        <xdr:cNvSpPr/>
      </xdr:nvSpPr>
      <xdr:spPr>
        <a:xfrm>
          <a:off x="10426700" y="13996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132021</xdr:rowOff>
    </xdr:from>
    <xdr:ext cx="534377" cy="259045"/>
    <xdr:sp macro="" textlink="">
      <xdr:nvSpPr>
        <xdr:cNvPr id="362" name="【公営住宅】&#10;一人当たり面積該当値テキスト">
          <a:extLst>
            <a:ext uri="{FF2B5EF4-FFF2-40B4-BE49-F238E27FC236}">
              <a16:creationId xmlns:a16="http://schemas.microsoft.com/office/drawing/2014/main" id="{31312C84-DE72-4E74-9AB1-38E102BCA602}"/>
            </a:ext>
          </a:extLst>
        </xdr:cNvPr>
        <xdr:cNvSpPr txBox="1"/>
      </xdr:nvSpPr>
      <xdr:spPr>
        <a:xfrm>
          <a:off x="10515600" y="13848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121107</xdr:rowOff>
    </xdr:from>
    <xdr:to>
      <xdr:col>50</xdr:col>
      <xdr:colOff>165100</xdr:colOff>
      <xdr:row>82</xdr:row>
      <xdr:rowOff>51257</xdr:rowOff>
    </xdr:to>
    <xdr:sp macro="" textlink="">
      <xdr:nvSpPr>
        <xdr:cNvPr id="363" name="楕円 362">
          <a:extLst>
            <a:ext uri="{FF2B5EF4-FFF2-40B4-BE49-F238E27FC236}">
              <a16:creationId xmlns:a16="http://schemas.microsoft.com/office/drawing/2014/main" id="{92875FAD-7F40-46CD-9E5F-1BA2E588A0FB}"/>
            </a:ext>
          </a:extLst>
        </xdr:cNvPr>
        <xdr:cNvSpPr/>
      </xdr:nvSpPr>
      <xdr:spPr>
        <a:xfrm>
          <a:off x="9588500" y="14008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159944</xdr:rowOff>
    </xdr:from>
    <xdr:to>
      <xdr:col>55</xdr:col>
      <xdr:colOff>0</xdr:colOff>
      <xdr:row>82</xdr:row>
      <xdr:rowOff>457</xdr:rowOff>
    </xdr:to>
    <xdr:cxnSp macro="">
      <xdr:nvCxnSpPr>
        <xdr:cNvPr id="364" name="直線コネクタ 363">
          <a:extLst>
            <a:ext uri="{FF2B5EF4-FFF2-40B4-BE49-F238E27FC236}">
              <a16:creationId xmlns:a16="http://schemas.microsoft.com/office/drawing/2014/main" id="{1FFD9C91-0B36-4792-A947-5EFE50A9CE02}"/>
            </a:ext>
          </a:extLst>
        </xdr:cNvPr>
        <xdr:cNvCxnSpPr/>
      </xdr:nvCxnSpPr>
      <xdr:spPr>
        <a:xfrm flipV="1">
          <a:off x="9639300" y="14047394"/>
          <a:ext cx="838200" cy="11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133604</xdr:rowOff>
    </xdr:from>
    <xdr:to>
      <xdr:col>46</xdr:col>
      <xdr:colOff>38100</xdr:colOff>
      <xdr:row>82</xdr:row>
      <xdr:rowOff>63754</xdr:rowOff>
    </xdr:to>
    <xdr:sp macro="" textlink="">
      <xdr:nvSpPr>
        <xdr:cNvPr id="365" name="楕円 364">
          <a:extLst>
            <a:ext uri="{FF2B5EF4-FFF2-40B4-BE49-F238E27FC236}">
              <a16:creationId xmlns:a16="http://schemas.microsoft.com/office/drawing/2014/main" id="{F8C3B287-B78D-4247-B131-AF963C957511}"/>
            </a:ext>
          </a:extLst>
        </xdr:cNvPr>
        <xdr:cNvSpPr/>
      </xdr:nvSpPr>
      <xdr:spPr>
        <a:xfrm>
          <a:off x="8699500" y="14021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457</xdr:rowOff>
    </xdr:from>
    <xdr:to>
      <xdr:col>50</xdr:col>
      <xdr:colOff>114300</xdr:colOff>
      <xdr:row>82</xdr:row>
      <xdr:rowOff>12954</xdr:rowOff>
    </xdr:to>
    <xdr:cxnSp macro="">
      <xdr:nvCxnSpPr>
        <xdr:cNvPr id="366" name="直線コネクタ 365">
          <a:extLst>
            <a:ext uri="{FF2B5EF4-FFF2-40B4-BE49-F238E27FC236}">
              <a16:creationId xmlns:a16="http://schemas.microsoft.com/office/drawing/2014/main" id="{285A8276-3ACC-4E98-A34B-9C007CCF9F74}"/>
            </a:ext>
          </a:extLst>
        </xdr:cNvPr>
        <xdr:cNvCxnSpPr/>
      </xdr:nvCxnSpPr>
      <xdr:spPr>
        <a:xfrm flipV="1">
          <a:off x="8750300" y="14059357"/>
          <a:ext cx="889000" cy="12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167666</xdr:rowOff>
    </xdr:from>
    <xdr:to>
      <xdr:col>41</xdr:col>
      <xdr:colOff>101600</xdr:colOff>
      <xdr:row>82</xdr:row>
      <xdr:rowOff>97816</xdr:rowOff>
    </xdr:to>
    <xdr:sp macro="" textlink="">
      <xdr:nvSpPr>
        <xdr:cNvPr id="367" name="楕円 366">
          <a:extLst>
            <a:ext uri="{FF2B5EF4-FFF2-40B4-BE49-F238E27FC236}">
              <a16:creationId xmlns:a16="http://schemas.microsoft.com/office/drawing/2014/main" id="{08903562-9D88-4EF8-AF65-1417E35E32D2}"/>
            </a:ext>
          </a:extLst>
        </xdr:cNvPr>
        <xdr:cNvSpPr/>
      </xdr:nvSpPr>
      <xdr:spPr>
        <a:xfrm>
          <a:off x="7810500" y="14055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12954</xdr:rowOff>
    </xdr:from>
    <xdr:to>
      <xdr:col>45</xdr:col>
      <xdr:colOff>177800</xdr:colOff>
      <xdr:row>82</xdr:row>
      <xdr:rowOff>47016</xdr:rowOff>
    </xdr:to>
    <xdr:cxnSp macro="">
      <xdr:nvCxnSpPr>
        <xdr:cNvPr id="368" name="直線コネクタ 367">
          <a:extLst>
            <a:ext uri="{FF2B5EF4-FFF2-40B4-BE49-F238E27FC236}">
              <a16:creationId xmlns:a16="http://schemas.microsoft.com/office/drawing/2014/main" id="{14E47ED0-3CF1-4702-A57E-8DEF77A2AF38}"/>
            </a:ext>
          </a:extLst>
        </xdr:cNvPr>
        <xdr:cNvCxnSpPr/>
      </xdr:nvCxnSpPr>
      <xdr:spPr>
        <a:xfrm flipV="1">
          <a:off x="7861300" y="14071854"/>
          <a:ext cx="889000" cy="34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14960</xdr:rowOff>
    </xdr:from>
    <xdr:to>
      <xdr:col>36</xdr:col>
      <xdr:colOff>165100</xdr:colOff>
      <xdr:row>82</xdr:row>
      <xdr:rowOff>116560</xdr:rowOff>
    </xdr:to>
    <xdr:sp macro="" textlink="">
      <xdr:nvSpPr>
        <xdr:cNvPr id="369" name="楕円 368">
          <a:extLst>
            <a:ext uri="{FF2B5EF4-FFF2-40B4-BE49-F238E27FC236}">
              <a16:creationId xmlns:a16="http://schemas.microsoft.com/office/drawing/2014/main" id="{AECA5058-2ED1-4CC5-B798-C29ED51349D9}"/>
            </a:ext>
          </a:extLst>
        </xdr:cNvPr>
        <xdr:cNvSpPr/>
      </xdr:nvSpPr>
      <xdr:spPr>
        <a:xfrm>
          <a:off x="6921500" y="1407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47016</xdr:rowOff>
    </xdr:from>
    <xdr:to>
      <xdr:col>41</xdr:col>
      <xdr:colOff>50800</xdr:colOff>
      <xdr:row>82</xdr:row>
      <xdr:rowOff>65760</xdr:rowOff>
    </xdr:to>
    <xdr:cxnSp macro="">
      <xdr:nvCxnSpPr>
        <xdr:cNvPr id="370" name="直線コネクタ 369">
          <a:extLst>
            <a:ext uri="{FF2B5EF4-FFF2-40B4-BE49-F238E27FC236}">
              <a16:creationId xmlns:a16="http://schemas.microsoft.com/office/drawing/2014/main" id="{62585646-579B-47C0-937D-A6ECE010E3BC}"/>
            </a:ext>
          </a:extLst>
        </xdr:cNvPr>
        <xdr:cNvCxnSpPr/>
      </xdr:nvCxnSpPr>
      <xdr:spPr>
        <a:xfrm flipV="1">
          <a:off x="6972300" y="14105916"/>
          <a:ext cx="889000" cy="18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133366</xdr:rowOff>
    </xdr:from>
    <xdr:ext cx="469744" cy="259045"/>
    <xdr:sp macro="" textlink="">
      <xdr:nvSpPr>
        <xdr:cNvPr id="371" name="n_1aveValue【公営住宅】&#10;一人当たり面積">
          <a:extLst>
            <a:ext uri="{FF2B5EF4-FFF2-40B4-BE49-F238E27FC236}">
              <a16:creationId xmlns:a16="http://schemas.microsoft.com/office/drawing/2014/main" id="{E96AF91E-EDD6-4CB6-984E-2D7140B45CEF}"/>
            </a:ext>
          </a:extLst>
        </xdr:cNvPr>
        <xdr:cNvSpPr txBox="1"/>
      </xdr:nvSpPr>
      <xdr:spPr>
        <a:xfrm>
          <a:off x="9391727" y="14535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141291</xdr:rowOff>
    </xdr:from>
    <xdr:ext cx="469744" cy="259045"/>
    <xdr:sp macro="" textlink="">
      <xdr:nvSpPr>
        <xdr:cNvPr id="372" name="n_2aveValue【公営住宅】&#10;一人当たり面積">
          <a:extLst>
            <a:ext uri="{FF2B5EF4-FFF2-40B4-BE49-F238E27FC236}">
              <a16:creationId xmlns:a16="http://schemas.microsoft.com/office/drawing/2014/main" id="{6FA8BDB1-CD79-49FA-84E0-C943A7BC4C92}"/>
            </a:ext>
          </a:extLst>
        </xdr:cNvPr>
        <xdr:cNvSpPr txBox="1"/>
      </xdr:nvSpPr>
      <xdr:spPr>
        <a:xfrm>
          <a:off x="8515427" y="14543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152874</xdr:rowOff>
    </xdr:from>
    <xdr:ext cx="469744" cy="259045"/>
    <xdr:sp macro="" textlink="">
      <xdr:nvSpPr>
        <xdr:cNvPr id="373" name="n_3aveValue【公営住宅】&#10;一人当たり面積">
          <a:extLst>
            <a:ext uri="{FF2B5EF4-FFF2-40B4-BE49-F238E27FC236}">
              <a16:creationId xmlns:a16="http://schemas.microsoft.com/office/drawing/2014/main" id="{45F36530-8B91-435A-BE2C-9B35DC7CC865}"/>
            </a:ext>
          </a:extLst>
        </xdr:cNvPr>
        <xdr:cNvSpPr txBox="1"/>
      </xdr:nvSpPr>
      <xdr:spPr>
        <a:xfrm>
          <a:off x="7626427" y="14554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133138</xdr:rowOff>
    </xdr:from>
    <xdr:ext cx="469744" cy="259045"/>
    <xdr:sp macro="" textlink="">
      <xdr:nvSpPr>
        <xdr:cNvPr id="374" name="n_4aveValue【公営住宅】&#10;一人当たり面積">
          <a:extLst>
            <a:ext uri="{FF2B5EF4-FFF2-40B4-BE49-F238E27FC236}">
              <a16:creationId xmlns:a16="http://schemas.microsoft.com/office/drawing/2014/main" id="{25A90013-E822-4C26-8805-0371F9D2E259}"/>
            </a:ext>
          </a:extLst>
        </xdr:cNvPr>
        <xdr:cNvSpPr txBox="1"/>
      </xdr:nvSpPr>
      <xdr:spPr>
        <a:xfrm>
          <a:off x="6737427" y="14534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80</xdr:row>
      <xdr:rowOff>67784</xdr:rowOff>
    </xdr:from>
    <xdr:ext cx="534377" cy="259045"/>
    <xdr:sp macro="" textlink="">
      <xdr:nvSpPr>
        <xdr:cNvPr id="375" name="n_1mainValue【公営住宅】&#10;一人当たり面積">
          <a:extLst>
            <a:ext uri="{FF2B5EF4-FFF2-40B4-BE49-F238E27FC236}">
              <a16:creationId xmlns:a16="http://schemas.microsoft.com/office/drawing/2014/main" id="{D34412C0-0A88-4549-BBA2-217B067BC8BD}"/>
            </a:ext>
          </a:extLst>
        </xdr:cNvPr>
        <xdr:cNvSpPr txBox="1"/>
      </xdr:nvSpPr>
      <xdr:spPr>
        <a:xfrm>
          <a:off x="9359411" y="1378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80</xdr:row>
      <xdr:rowOff>80281</xdr:rowOff>
    </xdr:from>
    <xdr:ext cx="534377" cy="259045"/>
    <xdr:sp macro="" textlink="">
      <xdr:nvSpPr>
        <xdr:cNvPr id="376" name="n_2mainValue【公営住宅】&#10;一人当たり面積">
          <a:extLst>
            <a:ext uri="{FF2B5EF4-FFF2-40B4-BE49-F238E27FC236}">
              <a16:creationId xmlns:a16="http://schemas.microsoft.com/office/drawing/2014/main" id="{0B7E54A3-C0A8-490E-850C-753BA31EC8B5}"/>
            </a:ext>
          </a:extLst>
        </xdr:cNvPr>
        <xdr:cNvSpPr txBox="1"/>
      </xdr:nvSpPr>
      <xdr:spPr>
        <a:xfrm>
          <a:off x="8483111" y="13796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114343</xdr:rowOff>
    </xdr:from>
    <xdr:ext cx="469744" cy="259045"/>
    <xdr:sp macro="" textlink="">
      <xdr:nvSpPr>
        <xdr:cNvPr id="377" name="n_3mainValue【公営住宅】&#10;一人当たり面積">
          <a:extLst>
            <a:ext uri="{FF2B5EF4-FFF2-40B4-BE49-F238E27FC236}">
              <a16:creationId xmlns:a16="http://schemas.microsoft.com/office/drawing/2014/main" id="{514A4160-F021-417C-87A8-DAB4E54AF94C}"/>
            </a:ext>
          </a:extLst>
        </xdr:cNvPr>
        <xdr:cNvSpPr txBox="1"/>
      </xdr:nvSpPr>
      <xdr:spPr>
        <a:xfrm>
          <a:off x="7626427" y="13830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133087</xdr:rowOff>
    </xdr:from>
    <xdr:ext cx="469744" cy="259045"/>
    <xdr:sp macro="" textlink="">
      <xdr:nvSpPr>
        <xdr:cNvPr id="378" name="n_4mainValue【公営住宅】&#10;一人当たり面積">
          <a:extLst>
            <a:ext uri="{FF2B5EF4-FFF2-40B4-BE49-F238E27FC236}">
              <a16:creationId xmlns:a16="http://schemas.microsoft.com/office/drawing/2014/main" id="{23B2EF64-E453-4780-8969-794E29D11B85}"/>
            </a:ext>
          </a:extLst>
        </xdr:cNvPr>
        <xdr:cNvSpPr txBox="1"/>
      </xdr:nvSpPr>
      <xdr:spPr>
        <a:xfrm>
          <a:off x="6737427" y="13849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EF7C3F57-AC3C-446B-996D-28C1F8B94748}"/>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B8F4F6A1-6C0B-41FE-9309-71E5A9E4D07A}"/>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10E62029-66A5-40B6-90C3-A319BFAAC655}"/>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E43D7A62-DDB3-478C-8321-98688F110F24}"/>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F9B753E7-A661-48FC-A64A-ED128D839D12}"/>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76B60370-9BE2-4827-B46F-884676A9B693}"/>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4CC79AD9-1327-48BB-8D9C-E9DB106060A5}"/>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949D1542-B5BD-4C05-9077-B80B560A2B2C}"/>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19842BE6-B657-48E8-9EC8-44C791B4BB99}"/>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165DD2FC-6D30-45B3-B5AD-F17F61F1BC4E}"/>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945D71FE-377A-46FF-8619-69718AF5950C}"/>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5F5FB212-08DD-4D9F-AB73-00E04FB95635}"/>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D0973981-5B76-4C24-82F1-875D9A0A876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E4AC44DC-D0BC-4795-80CE-DA2279F7CF44}"/>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CFBE1F33-A216-44FB-98F1-42FC2159FF78}"/>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50498821-1B07-4138-9EF2-6B5EF0187CA3}"/>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9D7D3A33-B26B-489B-ADE6-9F9CDF1F5B4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5FFEF072-DB5D-4C15-9509-39873ED5CBB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4CFF81F6-EBC1-4EA7-BBB2-798B8FBA304B}"/>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C5097C94-642A-4A9E-A54A-904E7BB0FDDE}"/>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B5F717E9-8221-4D43-A481-3A66BE1C774F}"/>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3D2AD37D-B77F-43BF-B558-533DCCE9BAE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A37BB037-B622-4BF6-9C51-ECF40CEA134B}"/>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E4E7FD8F-C680-4196-95C6-7C156BD0531F}"/>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4522FFAC-DBA9-4199-A852-A761A4DFF243}"/>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E2F9D4B6-140F-41F0-987E-BBB053A94F8F}"/>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4E1ED0DA-1CC7-4F96-BA1D-3220F75786CC}"/>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6" name="直線コネクタ 405">
          <a:extLst>
            <a:ext uri="{FF2B5EF4-FFF2-40B4-BE49-F238E27FC236}">
              <a16:creationId xmlns:a16="http://schemas.microsoft.com/office/drawing/2014/main" id="{FD3EAD7E-D49F-4104-A2AF-E178B028E706}"/>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7" name="テキスト ボックス 406">
          <a:extLst>
            <a:ext uri="{FF2B5EF4-FFF2-40B4-BE49-F238E27FC236}">
              <a16:creationId xmlns:a16="http://schemas.microsoft.com/office/drawing/2014/main" id="{5EAF7DB6-E1BA-4D31-955E-58011E8AA4D9}"/>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8" name="直線コネクタ 407">
          <a:extLst>
            <a:ext uri="{FF2B5EF4-FFF2-40B4-BE49-F238E27FC236}">
              <a16:creationId xmlns:a16="http://schemas.microsoft.com/office/drawing/2014/main" id="{9C2A3112-BD73-4601-9AEB-B933C39FA908}"/>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9" name="テキスト ボックス 408">
          <a:extLst>
            <a:ext uri="{FF2B5EF4-FFF2-40B4-BE49-F238E27FC236}">
              <a16:creationId xmlns:a16="http://schemas.microsoft.com/office/drawing/2014/main" id="{7F076923-D6A2-47B5-8D85-72D9D9D0D885}"/>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0" name="直線コネクタ 409">
          <a:extLst>
            <a:ext uri="{FF2B5EF4-FFF2-40B4-BE49-F238E27FC236}">
              <a16:creationId xmlns:a16="http://schemas.microsoft.com/office/drawing/2014/main" id="{FBDF7FCA-CB96-4575-AA3C-C8DC58A33784}"/>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1" name="テキスト ボックス 410">
          <a:extLst>
            <a:ext uri="{FF2B5EF4-FFF2-40B4-BE49-F238E27FC236}">
              <a16:creationId xmlns:a16="http://schemas.microsoft.com/office/drawing/2014/main" id="{3CE13B6C-8FC7-4360-B2D0-B07ED1AA785F}"/>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2" name="直線コネクタ 411">
          <a:extLst>
            <a:ext uri="{FF2B5EF4-FFF2-40B4-BE49-F238E27FC236}">
              <a16:creationId xmlns:a16="http://schemas.microsoft.com/office/drawing/2014/main" id="{32209D22-7473-4C2C-91EA-8692DA291675}"/>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3" name="テキスト ボックス 412">
          <a:extLst>
            <a:ext uri="{FF2B5EF4-FFF2-40B4-BE49-F238E27FC236}">
              <a16:creationId xmlns:a16="http://schemas.microsoft.com/office/drawing/2014/main" id="{E384D22B-9D11-4968-A330-06E1061593D8}"/>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4" name="直線コネクタ 413">
          <a:extLst>
            <a:ext uri="{FF2B5EF4-FFF2-40B4-BE49-F238E27FC236}">
              <a16:creationId xmlns:a16="http://schemas.microsoft.com/office/drawing/2014/main" id="{EC7505E6-5415-47A5-8FC9-77480693D771}"/>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5" name="テキスト ボックス 414">
          <a:extLst>
            <a:ext uri="{FF2B5EF4-FFF2-40B4-BE49-F238E27FC236}">
              <a16:creationId xmlns:a16="http://schemas.microsoft.com/office/drawing/2014/main" id="{B72EDF89-2476-419C-935B-C70767B73592}"/>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6" name="直線コネクタ 415">
          <a:extLst>
            <a:ext uri="{FF2B5EF4-FFF2-40B4-BE49-F238E27FC236}">
              <a16:creationId xmlns:a16="http://schemas.microsoft.com/office/drawing/2014/main" id="{1A7DB9F3-EA9A-4882-8E37-8603EA52541E}"/>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7" name="テキスト ボックス 416">
          <a:extLst>
            <a:ext uri="{FF2B5EF4-FFF2-40B4-BE49-F238E27FC236}">
              <a16:creationId xmlns:a16="http://schemas.microsoft.com/office/drawing/2014/main" id="{DEF7E93C-7C77-4250-808C-70CFC265098E}"/>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8" name="直線コネクタ 417">
          <a:extLst>
            <a:ext uri="{FF2B5EF4-FFF2-40B4-BE49-F238E27FC236}">
              <a16:creationId xmlns:a16="http://schemas.microsoft.com/office/drawing/2014/main" id="{33D28477-D5A4-44C8-A1C8-87FF41CB750C}"/>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9" name="【認定こども園・幼稚園・保育所】&#10;有形固定資産減価償却率グラフ枠">
          <a:extLst>
            <a:ext uri="{FF2B5EF4-FFF2-40B4-BE49-F238E27FC236}">
              <a16:creationId xmlns:a16="http://schemas.microsoft.com/office/drawing/2014/main" id="{72BF81C8-5A34-48FF-AAA1-3D495A1ACE6A}"/>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420" name="直線コネクタ 419">
          <a:extLst>
            <a:ext uri="{FF2B5EF4-FFF2-40B4-BE49-F238E27FC236}">
              <a16:creationId xmlns:a16="http://schemas.microsoft.com/office/drawing/2014/main" id="{C220926B-3696-4B12-8FE5-C897C01963D0}"/>
            </a:ext>
          </a:extLst>
        </xdr:cNvPr>
        <xdr:cNvCxnSpPr/>
      </xdr:nvCxnSpPr>
      <xdr:spPr>
        <a:xfrm flipV="1">
          <a:off x="16318864" y="5735683"/>
          <a:ext cx="0" cy="155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1" name="【認定こども園・幼稚園・保育所】&#10;有形固定資産減価償却率最小値テキスト">
          <a:extLst>
            <a:ext uri="{FF2B5EF4-FFF2-40B4-BE49-F238E27FC236}">
              <a16:creationId xmlns:a16="http://schemas.microsoft.com/office/drawing/2014/main" id="{D4FC5B92-EC97-4348-81DC-A16ABF8A32F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2" name="直線コネクタ 421">
          <a:extLst>
            <a:ext uri="{FF2B5EF4-FFF2-40B4-BE49-F238E27FC236}">
              <a16:creationId xmlns:a16="http://schemas.microsoft.com/office/drawing/2014/main" id="{4767044B-9F5D-4BF4-BBD0-DDC4329A9693}"/>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423" name="【認定こども園・幼稚園・保育所】&#10;有形固定資産減価償却率最大値テキスト">
          <a:extLst>
            <a:ext uri="{FF2B5EF4-FFF2-40B4-BE49-F238E27FC236}">
              <a16:creationId xmlns:a16="http://schemas.microsoft.com/office/drawing/2014/main" id="{1404BCF0-A4A4-4AD9-9CDE-3374EFEE5FE7}"/>
            </a:ext>
          </a:extLst>
        </xdr:cNvPr>
        <xdr:cNvSpPr txBox="1"/>
      </xdr:nvSpPr>
      <xdr:spPr>
        <a:xfrm>
          <a:off x="16357600" y="551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424" name="直線コネクタ 423">
          <a:extLst>
            <a:ext uri="{FF2B5EF4-FFF2-40B4-BE49-F238E27FC236}">
              <a16:creationId xmlns:a16="http://schemas.microsoft.com/office/drawing/2014/main" id="{BBD21B5F-C3D4-468B-810E-59B39BE5DB8C}"/>
            </a:ext>
          </a:extLst>
        </xdr:cNvPr>
        <xdr:cNvCxnSpPr/>
      </xdr:nvCxnSpPr>
      <xdr:spPr>
        <a:xfrm>
          <a:off x="16230600" y="573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156046</xdr:rowOff>
    </xdr:from>
    <xdr:ext cx="405111" cy="259045"/>
    <xdr:sp macro="" textlink="">
      <xdr:nvSpPr>
        <xdr:cNvPr id="425" name="【認定こども園・幼稚園・保育所】&#10;有形固定資産減価償却率平均値テキスト">
          <a:extLst>
            <a:ext uri="{FF2B5EF4-FFF2-40B4-BE49-F238E27FC236}">
              <a16:creationId xmlns:a16="http://schemas.microsoft.com/office/drawing/2014/main" id="{20ACD4C4-961A-485D-ACE0-BF8039CA942D}"/>
            </a:ext>
          </a:extLst>
        </xdr:cNvPr>
        <xdr:cNvSpPr txBox="1"/>
      </xdr:nvSpPr>
      <xdr:spPr>
        <a:xfrm>
          <a:off x="16357600" y="63282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133169</xdr:rowOff>
    </xdr:from>
    <xdr:to>
      <xdr:col>85</xdr:col>
      <xdr:colOff>177800</xdr:colOff>
      <xdr:row>38</xdr:row>
      <xdr:rowOff>63319</xdr:rowOff>
    </xdr:to>
    <xdr:sp macro="" textlink="">
      <xdr:nvSpPr>
        <xdr:cNvPr id="426" name="フローチャート: 判断 425">
          <a:extLst>
            <a:ext uri="{FF2B5EF4-FFF2-40B4-BE49-F238E27FC236}">
              <a16:creationId xmlns:a16="http://schemas.microsoft.com/office/drawing/2014/main" id="{D61192DA-DE6A-4149-AF3D-8F6C4AA5151B}"/>
            </a:ext>
          </a:extLst>
        </xdr:cNvPr>
        <xdr:cNvSpPr/>
      </xdr:nvSpPr>
      <xdr:spPr>
        <a:xfrm>
          <a:off x="16268700" y="647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144599</xdr:rowOff>
    </xdr:from>
    <xdr:to>
      <xdr:col>81</xdr:col>
      <xdr:colOff>101600</xdr:colOff>
      <xdr:row>38</xdr:row>
      <xdr:rowOff>74749</xdr:rowOff>
    </xdr:to>
    <xdr:sp macro="" textlink="">
      <xdr:nvSpPr>
        <xdr:cNvPr id="427" name="フローチャート: 判断 426">
          <a:extLst>
            <a:ext uri="{FF2B5EF4-FFF2-40B4-BE49-F238E27FC236}">
              <a16:creationId xmlns:a16="http://schemas.microsoft.com/office/drawing/2014/main" id="{8C7EBB7F-91C6-42E0-B294-A3D703DC0D66}"/>
            </a:ext>
          </a:extLst>
        </xdr:cNvPr>
        <xdr:cNvSpPr/>
      </xdr:nvSpPr>
      <xdr:spPr>
        <a:xfrm>
          <a:off x="154305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142966</xdr:rowOff>
    </xdr:from>
    <xdr:to>
      <xdr:col>76</xdr:col>
      <xdr:colOff>165100</xdr:colOff>
      <xdr:row>38</xdr:row>
      <xdr:rowOff>73116</xdr:rowOff>
    </xdr:to>
    <xdr:sp macro="" textlink="">
      <xdr:nvSpPr>
        <xdr:cNvPr id="428" name="フローチャート: 判断 427">
          <a:extLst>
            <a:ext uri="{FF2B5EF4-FFF2-40B4-BE49-F238E27FC236}">
              <a16:creationId xmlns:a16="http://schemas.microsoft.com/office/drawing/2014/main" id="{F29BD219-5227-4E86-881B-C9F2F61E6126}"/>
            </a:ext>
          </a:extLst>
        </xdr:cNvPr>
        <xdr:cNvSpPr/>
      </xdr:nvSpPr>
      <xdr:spPr>
        <a:xfrm>
          <a:off x="14541500" y="648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120106</xdr:rowOff>
    </xdr:from>
    <xdr:to>
      <xdr:col>72</xdr:col>
      <xdr:colOff>38100</xdr:colOff>
      <xdr:row>38</xdr:row>
      <xdr:rowOff>50256</xdr:rowOff>
    </xdr:to>
    <xdr:sp macro="" textlink="">
      <xdr:nvSpPr>
        <xdr:cNvPr id="429" name="フローチャート: 判断 428">
          <a:extLst>
            <a:ext uri="{FF2B5EF4-FFF2-40B4-BE49-F238E27FC236}">
              <a16:creationId xmlns:a16="http://schemas.microsoft.com/office/drawing/2014/main" id="{B4E7CE5B-EC30-4298-AF96-155DFAA75B4B}"/>
            </a:ext>
          </a:extLst>
        </xdr:cNvPr>
        <xdr:cNvSpPr/>
      </xdr:nvSpPr>
      <xdr:spPr>
        <a:xfrm>
          <a:off x="13652500" y="646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98878</xdr:rowOff>
    </xdr:from>
    <xdr:to>
      <xdr:col>67</xdr:col>
      <xdr:colOff>101600</xdr:colOff>
      <xdr:row>38</xdr:row>
      <xdr:rowOff>29028</xdr:rowOff>
    </xdr:to>
    <xdr:sp macro="" textlink="">
      <xdr:nvSpPr>
        <xdr:cNvPr id="430" name="フローチャート: 判断 429">
          <a:extLst>
            <a:ext uri="{FF2B5EF4-FFF2-40B4-BE49-F238E27FC236}">
              <a16:creationId xmlns:a16="http://schemas.microsoft.com/office/drawing/2014/main" id="{B2C4D96F-201E-41DB-8269-5EB6B4177459}"/>
            </a:ext>
          </a:extLst>
        </xdr:cNvPr>
        <xdr:cNvSpPr/>
      </xdr:nvSpPr>
      <xdr:spPr>
        <a:xfrm>
          <a:off x="12763500" y="64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19692E35-3B37-4F9E-8C23-7F074AC94718}"/>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C228719C-76C2-427C-9E1B-491E8E59A4E1}"/>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50A65B2B-E66B-44E3-B9AF-F7265BCB21A2}"/>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CF96AAFD-A572-4F05-BC49-081E0CA206C4}"/>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12BA7BAE-DD0E-44AE-AB6A-72E3850B2C72}"/>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138067</xdr:rowOff>
    </xdr:from>
    <xdr:to>
      <xdr:col>85</xdr:col>
      <xdr:colOff>177800</xdr:colOff>
      <xdr:row>39</xdr:row>
      <xdr:rowOff>68217</xdr:rowOff>
    </xdr:to>
    <xdr:sp macro="" textlink="">
      <xdr:nvSpPr>
        <xdr:cNvPr id="436" name="楕円 435">
          <a:extLst>
            <a:ext uri="{FF2B5EF4-FFF2-40B4-BE49-F238E27FC236}">
              <a16:creationId xmlns:a16="http://schemas.microsoft.com/office/drawing/2014/main" id="{51DFFBF6-7B2A-4954-A754-886798D23B9D}"/>
            </a:ext>
          </a:extLst>
        </xdr:cNvPr>
        <xdr:cNvSpPr/>
      </xdr:nvSpPr>
      <xdr:spPr>
        <a:xfrm>
          <a:off x="16268700" y="6653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116494</xdr:rowOff>
    </xdr:from>
    <xdr:ext cx="405111" cy="259045"/>
    <xdr:sp macro="" textlink="">
      <xdr:nvSpPr>
        <xdr:cNvPr id="437" name="【認定こども園・幼稚園・保育所】&#10;有形固定資産減価償却率該当値テキスト">
          <a:extLst>
            <a:ext uri="{FF2B5EF4-FFF2-40B4-BE49-F238E27FC236}">
              <a16:creationId xmlns:a16="http://schemas.microsoft.com/office/drawing/2014/main" id="{1B99BC9A-3559-41CC-AEF6-774E025C94D5}"/>
            </a:ext>
          </a:extLst>
        </xdr:cNvPr>
        <xdr:cNvSpPr txBox="1"/>
      </xdr:nvSpPr>
      <xdr:spPr>
        <a:xfrm>
          <a:off x="16357600" y="6631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93980</xdr:rowOff>
    </xdr:from>
    <xdr:to>
      <xdr:col>81</xdr:col>
      <xdr:colOff>101600</xdr:colOff>
      <xdr:row>39</xdr:row>
      <xdr:rowOff>24130</xdr:rowOff>
    </xdr:to>
    <xdr:sp macro="" textlink="">
      <xdr:nvSpPr>
        <xdr:cNvPr id="438" name="楕円 437">
          <a:extLst>
            <a:ext uri="{FF2B5EF4-FFF2-40B4-BE49-F238E27FC236}">
              <a16:creationId xmlns:a16="http://schemas.microsoft.com/office/drawing/2014/main" id="{09C04FC5-2EB0-4EEF-8DC9-DC9A7578E937}"/>
            </a:ext>
          </a:extLst>
        </xdr:cNvPr>
        <xdr:cNvSpPr/>
      </xdr:nvSpPr>
      <xdr:spPr>
        <a:xfrm>
          <a:off x="15430500" y="660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144780</xdr:rowOff>
    </xdr:from>
    <xdr:to>
      <xdr:col>85</xdr:col>
      <xdr:colOff>127000</xdr:colOff>
      <xdr:row>39</xdr:row>
      <xdr:rowOff>17417</xdr:rowOff>
    </xdr:to>
    <xdr:cxnSp macro="">
      <xdr:nvCxnSpPr>
        <xdr:cNvPr id="439" name="直線コネクタ 438">
          <a:extLst>
            <a:ext uri="{FF2B5EF4-FFF2-40B4-BE49-F238E27FC236}">
              <a16:creationId xmlns:a16="http://schemas.microsoft.com/office/drawing/2014/main" id="{223F1E57-97A7-4D69-971E-1460B4EA54D4}"/>
            </a:ext>
          </a:extLst>
        </xdr:cNvPr>
        <xdr:cNvCxnSpPr/>
      </xdr:nvCxnSpPr>
      <xdr:spPr>
        <a:xfrm>
          <a:off x="15481300" y="6659880"/>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71120</xdr:rowOff>
    </xdr:from>
    <xdr:to>
      <xdr:col>76</xdr:col>
      <xdr:colOff>165100</xdr:colOff>
      <xdr:row>39</xdr:row>
      <xdr:rowOff>1270</xdr:rowOff>
    </xdr:to>
    <xdr:sp macro="" textlink="">
      <xdr:nvSpPr>
        <xdr:cNvPr id="440" name="楕円 439">
          <a:extLst>
            <a:ext uri="{FF2B5EF4-FFF2-40B4-BE49-F238E27FC236}">
              <a16:creationId xmlns:a16="http://schemas.microsoft.com/office/drawing/2014/main" id="{10453036-6077-4929-868C-A46EB2833D0B}"/>
            </a:ext>
          </a:extLst>
        </xdr:cNvPr>
        <xdr:cNvSpPr/>
      </xdr:nvSpPr>
      <xdr:spPr>
        <a:xfrm>
          <a:off x="14541500" y="658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121920</xdr:rowOff>
    </xdr:from>
    <xdr:to>
      <xdr:col>81</xdr:col>
      <xdr:colOff>50800</xdr:colOff>
      <xdr:row>38</xdr:row>
      <xdr:rowOff>144780</xdr:rowOff>
    </xdr:to>
    <xdr:cxnSp macro="">
      <xdr:nvCxnSpPr>
        <xdr:cNvPr id="441" name="直線コネクタ 440">
          <a:extLst>
            <a:ext uri="{FF2B5EF4-FFF2-40B4-BE49-F238E27FC236}">
              <a16:creationId xmlns:a16="http://schemas.microsoft.com/office/drawing/2014/main" id="{B19AF740-65E7-4EFB-91B7-1EF73EAD405D}"/>
            </a:ext>
          </a:extLst>
        </xdr:cNvPr>
        <xdr:cNvCxnSpPr/>
      </xdr:nvCxnSpPr>
      <xdr:spPr>
        <a:xfrm>
          <a:off x="14592300" y="66370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167459</xdr:rowOff>
    </xdr:from>
    <xdr:to>
      <xdr:col>72</xdr:col>
      <xdr:colOff>38100</xdr:colOff>
      <xdr:row>38</xdr:row>
      <xdr:rowOff>97609</xdr:rowOff>
    </xdr:to>
    <xdr:sp macro="" textlink="">
      <xdr:nvSpPr>
        <xdr:cNvPr id="442" name="楕円 441">
          <a:extLst>
            <a:ext uri="{FF2B5EF4-FFF2-40B4-BE49-F238E27FC236}">
              <a16:creationId xmlns:a16="http://schemas.microsoft.com/office/drawing/2014/main" id="{3248887B-74FC-45F6-A78B-BA417643F6DA}"/>
            </a:ext>
          </a:extLst>
        </xdr:cNvPr>
        <xdr:cNvSpPr/>
      </xdr:nvSpPr>
      <xdr:spPr>
        <a:xfrm>
          <a:off x="13652500" y="6511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46809</xdr:rowOff>
    </xdr:from>
    <xdr:to>
      <xdr:col>76</xdr:col>
      <xdr:colOff>114300</xdr:colOff>
      <xdr:row>38</xdr:row>
      <xdr:rowOff>121920</xdr:rowOff>
    </xdr:to>
    <xdr:cxnSp macro="">
      <xdr:nvCxnSpPr>
        <xdr:cNvPr id="443" name="直線コネクタ 442">
          <a:extLst>
            <a:ext uri="{FF2B5EF4-FFF2-40B4-BE49-F238E27FC236}">
              <a16:creationId xmlns:a16="http://schemas.microsoft.com/office/drawing/2014/main" id="{0309271E-6E54-4E80-A865-810E02209258}"/>
            </a:ext>
          </a:extLst>
        </xdr:cNvPr>
        <xdr:cNvCxnSpPr/>
      </xdr:nvCxnSpPr>
      <xdr:spPr>
        <a:xfrm>
          <a:off x="13703300" y="6561909"/>
          <a:ext cx="8890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92347</xdr:rowOff>
    </xdr:from>
    <xdr:to>
      <xdr:col>67</xdr:col>
      <xdr:colOff>101600</xdr:colOff>
      <xdr:row>38</xdr:row>
      <xdr:rowOff>22497</xdr:rowOff>
    </xdr:to>
    <xdr:sp macro="" textlink="">
      <xdr:nvSpPr>
        <xdr:cNvPr id="444" name="楕円 443">
          <a:extLst>
            <a:ext uri="{FF2B5EF4-FFF2-40B4-BE49-F238E27FC236}">
              <a16:creationId xmlns:a16="http://schemas.microsoft.com/office/drawing/2014/main" id="{DEB0D626-D17D-4144-83C7-5EEB69965F99}"/>
            </a:ext>
          </a:extLst>
        </xdr:cNvPr>
        <xdr:cNvSpPr/>
      </xdr:nvSpPr>
      <xdr:spPr>
        <a:xfrm>
          <a:off x="12763500" y="6435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143147</xdr:rowOff>
    </xdr:from>
    <xdr:to>
      <xdr:col>71</xdr:col>
      <xdr:colOff>177800</xdr:colOff>
      <xdr:row>38</xdr:row>
      <xdr:rowOff>46809</xdr:rowOff>
    </xdr:to>
    <xdr:cxnSp macro="">
      <xdr:nvCxnSpPr>
        <xdr:cNvPr id="445" name="直線コネクタ 444">
          <a:extLst>
            <a:ext uri="{FF2B5EF4-FFF2-40B4-BE49-F238E27FC236}">
              <a16:creationId xmlns:a16="http://schemas.microsoft.com/office/drawing/2014/main" id="{5EA31A12-EBF9-4243-A0F1-58119AFDAB7E}"/>
            </a:ext>
          </a:extLst>
        </xdr:cNvPr>
        <xdr:cNvCxnSpPr/>
      </xdr:nvCxnSpPr>
      <xdr:spPr>
        <a:xfrm>
          <a:off x="12814300" y="6486797"/>
          <a:ext cx="8890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91276</xdr:rowOff>
    </xdr:from>
    <xdr:ext cx="405111" cy="259045"/>
    <xdr:sp macro="" textlink="">
      <xdr:nvSpPr>
        <xdr:cNvPr id="446" name="n_1aveValue【認定こども園・幼稚園・保育所】&#10;有形固定資産減価償却率">
          <a:extLst>
            <a:ext uri="{FF2B5EF4-FFF2-40B4-BE49-F238E27FC236}">
              <a16:creationId xmlns:a16="http://schemas.microsoft.com/office/drawing/2014/main" id="{A04214D1-F7DA-45B4-8871-82F55AA85BC3}"/>
            </a:ext>
          </a:extLst>
        </xdr:cNvPr>
        <xdr:cNvSpPr txBox="1"/>
      </xdr:nvSpPr>
      <xdr:spPr>
        <a:xfrm>
          <a:off x="15266044" y="626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89643</xdr:rowOff>
    </xdr:from>
    <xdr:ext cx="405111" cy="259045"/>
    <xdr:sp macro="" textlink="">
      <xdr:nvSpPr>
        <xdr:cNvPr id="447" name="n_2aveValue【認定こども園・幼稚園・保育所】&#10;有形固定資産減価償却率">
          <a:extLst>
            <a:ext uri="{FF2B5EF4-FFF2-40B4-BE49-F238E27FC236}">
              <a16:creationId xmlns:a16="http://schemas.microsoft.com/office/drawing/2014/main" id="{D9C47EDC-601C-4424-87FE-8353CE69BF0B}"/>
            </a:ext>
          </a:extLst>
        </xdr:cNvPr>
        <xdr:cNvSpPr txBox="1"/>
      </xdr:nvSpPr>
      <xdr:spPr>
        <a:xfrm>
          <a:off x="14389744" y="626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66783</xdr:rowOff>
    </xdr:from>
    <xdr:ext cx="405111" cy="259045"/>
    <xdr:sp macro="" textlink="">
      <xdr:nvSpPr>
        <xdr:cNvPr id="448" name="n_3aveValue【認定こども園・幼稚園・保育所】&#10;有形固定資産減価償却率">
          <a:extLst>
            <a:ext uri="{FF2B5EF4-FFF2-40B4-BE49-F238E27FC236}">
              <a16:creationId xmlns:a16="http://schemas.microsoft.com/office/drawing/2014/main" id="{AB5FEBEE-EBBA-45D2-BD65-6624C0D7A6BF}"/>
            </a:ext>
          </a:extLst>
        </xdr:cNvPr>
        <xdr:cNvSpPr txBox="1"/>
      </xdr:nvSpPr>
      <xdr:spPr>
        <a:xfrm>
          <a:off x="13500744" y="6238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20155</xdr:rowOff>
    </xdr:from>
    <xdr:ext cx="405111" cy="259045"/>
    <xdr:sp macro="" textlink="">
      <xdr:nvSpPr>
        <xdr:cNvPr id="449" name="n_4aveValue【認定こども園・幼稚園・保育所】&#10;有形固定資産減価償却率">
          <a:extLst>
            <a:ext uri="{FF2B5EF4-FFF2-40B4-BE49-F238E27FC236}">
              <a16:creationId xmlns:a16="http://schemas.microsoft.com/office/drawing/2014/main" id="{27A4B2BC-9A4F-4BA4-8740-735AFAAB4A4B}"/>
            </a:ext>
          </a:extLst>
        </xdr:cNvPr>
        <xdr:cNvSpPr txBox="1"/>
      </xdr:nvSpPr>
      <xdr:spPr>
        <a:xfrm>
          <a:off x="12611744" y="6535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15257</xdr:rowOff>
    </xdr:from>
    <xdr:ext cx="405111" cy="259045"/>
    <xdr:sp macro="" textlink="">
      <xdr:nvSpPr>
        <xdr:cNvPr id="450" name="n_1mainValue【認定こども園・幼稚園・保育所】&#10;有形固定資産減価償却率">
          <a:extLst>
            <a:ext uri="{FF2B5EF4-FFF2-40B4-BE49-F238E27FC236}">
              <a16:creationId xmlns:a16="http://schemas.microsoft.com/office/drawing/2014/main" id="{2C162F14-82CE-4181-8500-F4675B87712F}"/>
            </a:ext>
          </a:extLst>
        </xdr:cNvPr>
        <xdr:cNvSpPr txBox="1"/>
      </xdr:nvSpPr>
      <xdr:spPr>
        <a:xfrm>
          <a:off x="15266044" y="670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163847</xdr:rowOff>
    </xdr:from>
    <xdr:ext cx="405111" cy="259045"/>
    <xdr:sp macro="" textlink="">
      <xdr:nvSpPr>
        <xdr:cNvPr id="451" name="n_2mainValue【認定こども園・幼稚園・保育所】&#10;有形固定資産減価償却率">
          <a:extLst>
            <a:ext uri="{FF2B5EF4-FFF2-40B4-BE49-F238E27FC236}">
              <a16:creationId xmlns:a16="http://schemas.microsoft.com/office/drawing/2014/main" id="{9CF67475-7543-42CC-A122-0598D2506B4C}"/>
            </a:ext>
          </a:extLst>
        </xdr:cNvPr>
        <xdr:cNvSpPr txBox="1"/>
      </xdr:nvSpPr>
      <xdr:spPr>
        <a:xfrm>
          <a:off x="14389744" y="667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88736</xdr:rowOff>
    </xdr:from>
    <xdr:ext cx="405111" cy="259045"/>
    <xdr:sp macro="" textlink="">
      <xdr:nvSpPr>
        <xdr:cNvPr id="452" name="n_3mainValue【認定こども園・幼稚園・保育所】&#10;有形固定資産減価償却率">
          <a:extLst>
            <a:ext uri="{FF2B5EF4-FFF2-40B4-BE49-F238E27FC236}">
              <a16:creationId xmlns:a16="http://schemas.microsoft.com/office/drawing/2014/main" id="{287BC4D7-737E-4542-9B93-6A63D4B6A6D2}"/>
            </a:ext>
          </a:extLst>
        </xdr:cNvPr>
        <xdr:cNvSpPr txBox="1"/>
      </xdr:nvSpPr>
      <xdr:spPr>
        <a:xfrm>
          <a:off x="13500744" y="66038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39024</xdr:rowOff>
    </xdr:from>
    <xdr:ext cx="405111" cy="259045"/>
    <xdr:sp macro="" textlink="">
      <xdr:nvSpPr>
        <xdr:cNvPr id="453" name="n_4mainValue【認定こども園・幼稚園・保育所】&#10;有形固定資産減価償却率">
          <a:extLst>
            <a:ext uri="{FF2B5EF4-FFF2-40B4-BE49-F238E27FC236}">
              <a16:creationId xmlns:a16="http://schemas.microsoft.com/office/drawing/2014/main" id="{2B2DAAB8-8E7A-4FD2-9346-942313F91571}"/>
            </a:ext>
          </a:extLst>
        </xdr:cNvPr>
        <xdr:cNvSpPr txBox="1"/>
      </xdr:nvSpPr>
      <xdr:spPr>
        <a:xfrm>
          <a:off x="12611744" y="621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4" name="正方形/長方形 453">
          <a:extLst>
            <a:ext uri="{FF2B5EF4-FFF2-40B4-BE49-F238E27FC236}">
              <a16:creationId xmlns:a16="http://schemas.microsoft.com/office/drawing/2014/main" id="{18304FDB-6596-4026-98FB-6B32FA30F24A}"/>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5" name="正方形/長方形 454">
          <a:extLst>
            <a:ext uri="{FF2B5EF4-FFF2-40B4-BE49-F238E27FC236}">
              <a16:creationId xmlns:a16="http://schemas.microsoft.com/office/drawing/2014/main" id="{212411F3-DC71-4FC8-8B53-92294C155F1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6" name="正方形/長方形 455">
          <a:extLst>
            <a:ext uri="{FF2B5EF4-FFF2-40B4-BE49-F238E27FC236}">
              <a16:creationId xmlns:a16="http://schemas.microsoft.com/office/drawing/2014/main" id="{2BBA7A35-ECC5-493E-8956-82E7465BC891}"/>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7" name="正方形/長方形 456">
          <a:extLst>
            <a:ext uri="{FF2B5EF4-FFF2-40B4-BE49-F238E27FC236}">
              <a16:creationId xmlns:a16="http://schemas.microsoft.com/office/drawing/2014/main" id="{7AACBA55-D87C-4446-850B-FC71043DCBA3}"/>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8" name="正方形/長方形 457">
          <a:extLst>
            <a:ext uri="{FF2B5EF4-FFF2-40B4-BE49-F238E27FC236}">
              <a16:creationId xmlns:a16="http://schemas.microsoft.com/office/drawing/2014/main" id="{F9C2997F-9FA4-4189-B281-958A0C751F76}"/>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9" name="正方形/長方形 458">
          <a:extLst>
            <a:ext uri="{FF2B5EF4-FFF2-40B4-BE49-F238E27FC236}">
              <a16:creationId xmlns:a16="http://schemas.microsoft.com/office/drawing/2014/main" id="{0DE5F74D-1DC3-401A-8EC1-0385011B2C12}"/>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0" name="正方形/長方形 459">
          <a:extLst>
            <a:ext uri="{FF2B5EF4-FFF2-40B4-BE49-F238E27FC236}">
              <a16:creationId xmlns:a16="http://schemas.microsoft.com/office/drawing/2014/main" id="{FE75636B-7B5E-48A4-950A-375DE5EFA1D4}"/>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1" name="正方形/長方形 460">
          <a:extLst>
            <a:ext uri="{FF2B5EF4-FFF2-40B4-BE49-F238E27FC236}">
              <a16:creationId xmlns:a16="http://schemas.microsoft.com/office/drawing/2014/main" id="{E2BABD4C-C618-4294-BC0A-46899696AD4D}"/>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2" name="テキスト ボックス 461">
          <a:extLst>
            <a:ext uri="{FF2B5EF4-FFF2-40B4-BE49-F238E27FC236}">
              <a16:creationId xmlns:a16="http://schemas.microsoft.com/office/drawing/2014/main" id="{3FCEA6BA-914C-45E2-B0F1-4580B89C1B61}"/>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3" name="直線コネクタ 462">
          <a:extLst>
            <a:ext uri="{FF2B5EF4-FFF2-40B4-BE49-F238E27FC236}">
              <a16:creationId xmlns:a16="http://schemas.microsoft.com/office/drawing/2014/main" id="{552F9931-7934-47C5-8864-89A92396A3D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4" name="直線コネクタ 463">
          <a:extLst>
            <a:ext uri="{FF2B5EF4-FFF2-40B4-BE49-F238E27FC236}">
              <a16:creationId xmlns:a16="http://schemas.microsoft.com/office/drawing/2014/main" id="{10AD0855-5ABA-4228-865C-6C71CE81573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5" name="テキスト ボックス 464">
          <a:extLst>
            <a:ext uri="{FF2B5EF4-FFF2-40B4-BE49-F238E27FC236}">
              <a16:creationId xmlns:a16="http://schemas.microsoft.com/office/drawing/2014/main" id="{518E14AD-B817-4D9E-8A15-0A67C7B3FEF2}"/>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6" name="直線コネクタ 465">
          <a:extLst>
            <a:ext uri="{FF2B5EF4-FFF2-40B4-BE49-F238E27FC236}">
              <a16:creationId xmlns:a16="http://schemas.microsoft.com/office/drawing/2014/main" id="{CB0AAE1A-B212-4FEC-BE54-CBD1BEDF9E19}"/>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7" name="テキスト ボックス 466">
          <a:extLst>
            <a:ext uri="{FF2B5EF4-FFF2-40B4-BE49-F238E27FC236}">
              <a16:creationId xmlns:a16="http://schemas.microsoft.com/office/drawing/2014/main" id="{E0579AAE-C58F-42D8-AC09-A4C2E3D72046}"/>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8" name="直線コネクタ 467">
          <a:extLst>
            <a:ext uri="{FF2B5EF4-FFF2-40B4-BE49-F238E27FC236}">
              <a16:creationId xmlns:a16="http://schemas.microsoft.com/office/drawing/2014/main" id="{8ACCAA2B-C22F-4C4A-8D72-93AD35AEC0BD}"/>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9" name="テキスト ボックス 468">
          <a:extLst>
            <a:ext uri="{FF2B5EF4-FFF2-40B4-BE49-F238E27FC236}">
              <a16:creationId xmlns:a16="http://schemas.microsoft.com/office/drawing/2014/main" id="{80073FF2-8457-4E43-AAD0-BB3BE5C0E8AC}"/>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0" name="直線コネクタ 469">
          <a:extLst>
            <a:ext uri="{FF2B5EF4-FFF2-40B4-BE49-F238E27FC236}">
              <a16:creationId xmlns:a16="http://schemas.microsoft.com/office/drawing/2014/main" id="{F548DBF7-DA46-4CA7-A191-7B3BED5351A8}"/>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71" name="テキスト ボックス 470">
          <a:extLst>
            <a:ext uri="{FF2B5EF4-FFF2-40B4-BE49-F238E27FC236}">
              <a16:creationId xmlns:a16="http://schemas.microsoft.com/office/drawing/2014/main" id="{4CCD6030-0D58-436B-8438-A7262E59D7DF}"/>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a:extLst>
            <a:ext uri="{FF2B5EF4-FFF2-40B4-BE49-F238E27FC236}">
              <a16:creationId xmlns:a16="http://schemas.microsoft.com/office/drawing/2014/main" id="{06DE268A-E3C2-4A80-9C3B-601B2B181A27}"/>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3" name="テキスト ボックス 472">
          <a:extLst>
            <a:ext uri="{FF2B5EF4-FFF2-40B4-BE49-F238E27FC236}">
              <a16:creationId xmlns:a16="http://schemas.microsoft.com/office/drawing/2014/main" id="{92FD7BD7-1345-4964-A61F-EFA87A2195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認定こども園・幼稚園・保育所】&#10;一人当たり面積グラフ枠">
          <a:extLst>
            <a:ext uri="{FF2B5EF4-FFF2-40B4-BE49-F238E27FC236}">
              <a16:creationId xmlns:a16="http://schemas.microsoft.com/office/drawing/2014/main" id="{12776C03-7267-402B-B860-1556C35705D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141122</xdr:rowOff>
    </xdr:from>
    <xdr:to>
      <xdr:col>116</xdr:col>
      <xdr:colOff>62864</xdr:colOff>
      <xdr:row>41</xdr:row>
      <xdr:rowOff>110490</xdr:rowOff>
    </xdr:to>
    <xdr:cxnSp macro="">
      <xdr:nvCxnSpPr>
        <xdr:cNvPr id="475" name="直線コネクタ 474">
          <a:extLst>
            <a:ext uri="{FF2B5EF4-FFF2-40B4-BE49-F238E27FC236}">
              <a16:creationId xmlns:a16="http://schemas.microsoft.com/office/drawing/2014/main" id="{EFC9ACA0-C04B-4C80-A04C-36ABCE66792C}"/>
            </a:ext>
          </a:extLst>
        </xdr:cNvPr>
        <xdr:cNvCxnSpPr/>
      </xdr:nvCxnSpPr>
      <xdr:spPr>
        <a:xfrm flipV="1">
          <a:off x="22160864" y="5970422"/>
          <a:ext cx="0" cy="1169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114317</xdr:rowOff>
    </xdr:from>
    <xdr:ext cx="469744" cy="259045"/>
    <xdr:sp macro="" textlink="">
      <xdr:nvSpPr>
        <xdr:cNvPr id="476" name="【認定こども園・幼稚園・保育所】&#10;一人当たり面積最小値テキスト">
          <a:extLst>
            <a:ext uri="{FF2B5EF4-FFF2-40B4-BE49-F238E27FC236}">
              <a16:creationId xmlns:a16="http://schemas.microsoft.com/office/drawing/2014/main" id="{8B3E1B60-C46A-4FF0-9C6C-5601B03DDE64}"/>
            </a:ext>
          </a:extLst>
        </xdr:cNvPr>
        <xdr:cNvSpPr txBox="1"/>
      </xdr:nvSpPr>
      <xdr:spPr>
        <a:xfrm>
          <a:off x="22199600" y="714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110490</xdr:rowOff>
    </xdr:from>
    <xdr:to>
      <xdr:col>116</xdr:col>
      <xdr:colOff>152400</xdr:colOff>
      <xdr:row>41</xdr:row>
      <xdr:rowOff>110490</xdr:rowOff>
    </xdr:to>
    <xdr:cxnSp macro="">
      <xdr:nvCxnSpPr>
        <xdr:cNvPr id="477" name="直線コネクタ 476">
          <a:extLst>
            <a:ext uri="{FF2B5EF4-FFF2-40B4-BE49-F238E27FC236}">
              <a16:creationId xmlns:a16="http://schemas.microsoft.com/office/drawing/2014/main" id="{CCE6FE31-277D-4B34-BBDB-C71A4873A6A8}"/>
            </a:ext>
          </a:extLst>
        </xdr:cNvPr>
        <xdr:cNvCxnSpPr/>
      </xdr:nvCxnSpPr>
      <xdr:spPr>
        <a:xfrm>
          <a:off x="22072600" y="7139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87799</xdr:rowOff>
    </xdr:from>
    <xdr:ext cx="469744" cy="259045"/>
    <xdr:sp macro="" textlink="">
      <xdr:nvSpPr>
        <xdr:cNvPr id="478" name="【認定こども園・幼稚園・保育所】&#10;一人当たり面積最大値テキスト">
          <a:extLst>
            <a:ext uri="{FF2B5EF4-FFF2-40B4-BE49-F238E27FC236}">
              <a16:creationId xmlns:a16="http://schemas.microsoft.com/office/drawing/2014/main" id="{149E9DD7-C34A-45A5-9D13-075CC24CBF8D}"/>
            </a:ext>
          </a:extLst>
        </xdr:cNvPr>
        <xdr:cNvSpPr txBox="1"/>
      </xdr:nvSpPr>
      <xdr:spPr>
        <a:xfrm>
          <a:off x="22199600" y="5745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141122</xdr:rowOff>
    </xdr:from>
    <xdr:to>
      <xdr:col>116</xdr:col>
      <xdr:colOff>152400</xdr:colOff>
      <xdr:row>34</xdr:row>
      <xdr:rowOff>141122</xdr:rowOff>
    </xdr:to>
    <xdr:cxnSp macro="">
      <xdr:nvCxnSpPr>
        <xdr:cNvPr id="479" name="直線コネクタ 478">
          <a:extLst>
            <a:ext uri="{FF2B5EF4-FFF2-40B4-BE49-F238E27FC236}">
              <a16:creationId xmlns:a16="http://schemas.microsoft.com/office/drawing/2014/main" id="{E4EFF5E3-126B-4411-A420-328986EE0979}"/>
            </a:ext>
          </a:extLst>
        </xdr:cNvPr>
        <xdr:cNvCxnSpPr/>
      </xdr:nvCxnSpPr>
      <xdr:spPr>
        <a:xfrm>
          <a:off x="22072600" y="5970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12971</xdr:rowOff>
    </xdr:from>
    <xdr:ext cx="469744" cy="259045"/>
    <xdr:sp macro="" textlink="">
      <xdr:nvSpPr>
        <xdr:cNvPr id="480" name="【認定こども園・幼稚園・保育所】&#10;一人当たり面積平均値テキスト">
          <a:extLst>
            <a:ext uri="{FF2B5EF4-FFF2-40B4-BE49-F238E27FC236}">
              <a16:creationId xmlns:a16="http://schemas.microsoft.com/office/drawing/2014/main" id="{9F46AC81-B13A-4B01-849F-A91818C91F54}"/>
            </a:ext>
          </a:extLst>
        </xdr:cNvPr>
        <xdr:cNvSpPr txBox="1"/>
      </xdr:nvSpPr>
      <xdr:spPr>
        <a:xfrm>
          <a:off x="22199600" y="68709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34544</xdr:rowOff>
    </xdr:from>
    <xdr:to>
      <xdr:col>116</xdr:col>
      <xdr:colOff>114300</xdr:colOff>
      <xdr:row>40</xdr:row>
      <xdr:rowOff>136144</xdr:rowOff>
    </xdr:to>
    <xdr:sp macro="" textlink="">
      <xdr:nvSpPr>
        <xdr:cNvPr id="481" name="フローチャート: 判断 480">
          <a:extLst>
            <a:ext uri="{FF2B5EF4-FFF2-40B4-BE49-F238E27FC236}">
              <a16:creationId xmlns:a16="http://schemas.microsoft.com/office/drawing/2014/main" id="{166B3EFE-EC46-42FF-A80C-23A3D13A6F24}"/>
            </a:ext>
          </a:extLst>
        </xdr:cNvPr>
        <xdr:cNvSpPr/>
      </xdr:nvSpPr>
      <xdr:spPr>
        <a:xfrm>
          <a:off x="22110700" y="6892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38659</xdr:rowOff>
    </xdr:from>
    <xdr:to>
      <xdr:col>112</xdr:col>
      <xdr:colOff>38100</xdr:colOff>
      <xdr:row>40</xdr:row>
      <xdr:rowOff>140259</xdr:rowOff>
    </xdr:to>
    <xdr:sp macro="" textlink="">
      <xdr:nvSpPr>
        <xdr:cNvPr id="482" name="フローチャート: 判断 481">
          <a:extLst>
            <a:ext uri="{FF2B5EF4-FFF2-40B4-BE49-F238E27FC236}">
              <a16:creationId xmlns:a16="http://schemas.microsoft.com/office/drawing/2014/main" id="{F8A397B9-BBCD-4FC8-A4FD-57C73CAA880A}"/>
            </a:ext>
          </a:extLst>
        </xdr:cNvPr>
        <xdr:cNvSpPr/>
      </xdr:nvSpPr>
      <xdr:spPr>
        <a:xfrm>
          <a:off x="21272500" y="689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50088</xdr:rowOff>
    </xdr:from>
    <xdr:to>
      <xdr:col>107</xdr:col>
      <xdr:colOff>101600</xdr:colOff>
      <xdr:row>40</xdr:row>
      <xdr:rowOff>151688</xdr:rowOff>
    </xdr:to>
    <xdr:sp macro="" textlink="">
      <xdr:nvSpPr>
        <xdr:cNvPr id="483" name="フローチャート: 判断 482">
          <a:extLst>
            <a:ext uri="{FF2B5EF4-FFF2-40B4-BE49-F238E27FC236}">
              <a16:creationId xmlns:a16="http://schemas.microsoft.com/office/drawing/2014/main" id="{AE35C16B-30F6-43A4-BC0E-7CB4F393C0A1}"/>
            </a:ext>
          </a:extLst>
        </xdr:cNvPr>
        <xdr:cNvSpPr/>
      </xdr:nvSpPr>
      <xdr:spPr>
        <a:xfrm>
          <a:off x="20383500" y="6908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56490</xdr:rowOff>
    </xdr:from>
    <xdr:to>
      <xdr:col>102</xdr:col>
      <xdr:colOff>165100</xdr:colOff>
      <xdr:row>40</xdr:row>
      <xdr:rowOff>158090</xdr:rowOff>
    </xdr:to>
    <xdr:sp macro="" textlink="">
      <xdr:nvSpPr>
        <xdr:cNvPr id="484" name="フローチャート: 判断 483">
          <a:extLst>
            <a:ext uri="{FF2B5EF4-FFF2-40B4-BE49-F238E27FC236}">
              <a16:creationId xmlns:a16="http://schemas.microsoft.com/office/drawing/2014/main" id="{1B2A1E93-28D5-4456-B524-AF9A85655CB2}"/>
            </a:ext>
          </a:extLst>
        </xdr:cNvPr>
        <xdr:cNvSpPr/>
      </xdr:nvSpPr>
      <xdr:spPr>
        <a:xfrm>
          <a:off x="19494500" y="691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61976</xdr:rowOff>
    </xdr:from>
    <xdr:to>
      <xdr:col>98</xdr:col>
      <xdr:colOff>38100</xdr:colOff>
      <xdr:row>40</xdr:row>
      <xdr:rowOff>163576</xdr:rowOff>
    </xdr:to>
    <xdr:sp macro="" textlink="">
      <xdr:nvSpPr>
        <xdr:cNvPr id="485" name="フローチャート: 判断 484">
          <a:extLst>
            <a:ext uri="{FF2B5EF4-FFF2-40B4-BE49-F238E27FC236}">
              <a16:creationId xmlns:a16="http://schemas.microsoft.com/office/drawing/2014/main" id="{A64168A6-A115-43E6-8035-C67A84BF38AC}"/>
            </a:ext>
          </a:extLst>
        </xdr:cNvPr>
        <xdr:cNvSpPr/>
      </xdr:nvSpPr>
      <xdr:spPr>
        <a:xfrm>
          <a:off x="18605500" y="691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78BC3B42-AC67-473C-9A99-0DC710FC5D1C}"/>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304143BA-23E2-49C7-92AC-0279C70165B9}"/>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5041DD04-E063-4109-B172-CC28E3157947}"/>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EACD3D38-515C-4A10-81A9-C29BB174C0F6}"/>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5AD3F814-C32D-4372-9081-D94E455902F9}"/>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17170</xdr:rowOff>
    </xdr:from>
    <xdr:to>
      <xdr:col>116</xdr:col>
      <xdr:colOff>114300</xdr:colOff>
      <xdr:row>40</xdr:row>
      <xdr:rowOff>118770</xdr:rowOff>
    </xdr:to>
    <xdr:sp macro="" textlink="">
      <xdr:nvSpPr>
        <xdr:cNvPr id="491" name="楕円 490">
          <a:extLst>
            <a:ext uri="{FF2B5EF4-FFF2-40B4-BE49-F238E27FC236}">
              <a16:creationId xmlns:a16="http://schemas.microsoft.com/office/drawing/2014/main" id="{652B5F1E-0682-44CE-A0BF-53721B0BC67E}"/>
            </a:ext>
          </a:extLst>
        </xdr:cNvPr>
        <xdr:cNvSpPr/>
      </xdr:nvSpPr>
      <xdr:spPr>
        <a:xfrm>
          <a:off x="22110700" y="6875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40047</xdr:rowOff>
    </xdr:from>
    <xdr:ext cx="469744" cy="259045"/>
    <xdr:sp macro="" textlink="">
      <xdr:nvSpPr>
        <xdr:cNvPr id="492" name="【認定こども園・幼稚園・保育所】&#10;一人当たり面積該当値テキスト">
          <a:extLst>
            <a:ext uri="{FF2B5EF4-FFF2-40B4-BE49-F238E27FC236}">
              <a16:creationId xmlns:a16="http://schemas.microsoft.com/office/drawing/2014/main" id="{8E68EFC1-6C0B-441D-BA67-0B57D4069293}"/>
            </a:ext>
          </a:extLst>
        </xdr:cNvPr>
        <xdr:cNvSpPr txBox="1"/>
      </xdr:nvSpPr>
      <xdr:spPr>
        <a:xfrm>
          <a:off x="22199600" y="672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20828</xdr:rowOff>
    </xdr:from>
    <xdr:to>
      <xdr:col>112</xdr:col>
      <xdr:colOff>38100</xdr:colOff>
      <xdr:row>40</xdr:row>
      <xdr:rowOff>122428</xdr:rowOff>
    </xdr:to>
    <xdr:sp macro="" textlink="">
      <xdr:nvSpPr>
        <xdr:cNvPr id="493" name="楕円 492">
          <a:extLst>
            <a:ext uri="{FF2B5EF4-FFF2-40B4-BE49-F238E27FC236}">
              <a16:creationId xmlns:a16="http://schemas.microsoft.com/office/drawing/2014/main" id="{5C116574-6EC2-4AFC-8171-748BDCE2C94C}"/>
            </a:ext>
          </a:extLst>
        </xdr:cNvPr>
        <xdr:cNvSpPr/>
      </xdr:nvSpPr>
      <xdr:spPr>
        <a:xfrm>
          <a:off x="21272500" y="687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67970</xdr:rowOff>
    </xdr:from>
    <xdr:to>
      <xdr:col>116</xdr:col>
      <xdr:colOff>63500</xdr:colOff>
      <xdr:row>40</xdr:row>
      <xdr:rowOff>71628</xdr:rowOff>
    </xdr:to>
    <xdr:cxnSp macro="">
      <xdr:nvCxnSpPr>
        <xdr:cNvPr id="494" name="直線コネクタ 493">
          <a:extLst>
            <a:ext uri="{FF2B5EF4-FFF2-40B4-BE49-F238E27FC236}">
              <a16:creationId xmlns:a16="http://schemas.microsoft.com/office/drawing/2014/main" id="{141C015C-3C78-4BD7-BC70-F6569BFB8258}"/>
            </a:ext>
          </a:extLst>
        </xdr:cNvPr>
        <xdr:cNvCxnSpPr/>
      </xdr:nvCxnSpPr>
      <xdr:spPr>
        <a:xfrm flipV="1">
          <a:off x="21323300" y="6925970"/>
          <a:ext cx="8382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24485</xdr:rowOff>
    </xdr:from>
    <xdr:to>
      <xdr:col>107</xdr:col>
      <xdr:colOff>101600</xdr:colOff>
      <xdr:row>40</xdr:row>
      <xdr:rowOff>126085</xdr:rowOff>
    </xdr:to>
    <xdr:sp macro="" textlink="">
      <xdr:nvSpPr>
        <xdr:cNvPr id="495" name="楕円 494">
          <a:extLst>
            <a:ext uri="{FF2B5EF4-FFF2-40B4-BE49-F238E27FC236}">
              <a16:creationId xmlns:a16="http://schemas.microsoft.com/office/drawing/2014/main" id="{76602B1D-52C2-4925-AC7F-1174A9268A6D}"/>
            </a:ext>
          </a:extLst>
        </xdr:cNvPr>
        <xdr:cNvSpPr/>
      </xdr:nvSpPr>
      <xdr:spPr>
        <a:xfrm>
          <a:off x="20383500" y="6882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71628</xdr:rowOff>
    </xdr:from>
    <xdr:to>
      <xdr:col>111</xdr:col>
      <xdr:colOff>177800</xdr:colOff>
      <xdr:row>40</xdr:row>
      <xdr:rowOff>75285</xdr:rowOff>
    </xdr:to>
    <xdr:cxnSp macro="">
      <xdr:nvCxnSpPr>
        <xdr:cNvPr id="496" name="直線コネクタ 495">
          <a:extLst>
            <a:ext uri="{FF2B5EF4-FFF2-40B4-BE49-F238E27FC236}">
              <a16:creationId xmlns:a16="http://schemas.microsoft.com/office/drawing/2014/main" id="{EDE32CFC-1468-4BE4-8603-56D117E3F095}"/>
            </a:ext>
          </a:extLst>
        </xdr:cNvPr>
        <xdr:cNvCxnSpPr/>
      </xdr:nvCxnSpPr>
      <xdr:spPr>
        <a:xfrm flipV="1">
          <a:off x="20434300" y="6929628"/>
          <a:ext cx="8890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34544</xdr:rowOff>
    </xdr:from>
    <xdr:to>
      <xdr:col>102</xdr:col>
      <xdr:colOff>165100</xdr:colOff>
      <xdr:row>40</xdr:row>
      <xdr:rowOff>136144</xdr:rowOff>
    </xdr:to>
    <xdr:sp macro="" textlink="">
      <xdr:nvSpPr>
        <xdr:cNvPr id="497" name="楕円 496">
          <a:extLst>
            <a:ext uri="{FF2B5EF4-FFF2-40B4-BE49-F238E27FC236}">
              <a16:creationId xmlns:a16="http://schemas.microsoft.com/office/drawing/2014/main" id="{2F75FD37-CFA2-421C-99C9-DE7097BEE11F}"/>
            </a:ext>
          </a:extLst>
        </xdr:cNvPr>
        <xdr:cNvSpPr/>
      </xdr:nvSpPr>
      <xdr:spPr>
        <a:xfrm>
          <a:off x="19494500" y="689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75285</xdr:rowOff>
    </xdr:from>
    <xdr:to>
      <xdr:col>107</xdr:col>
      <xdr:colOff>50800</xdr:colOff>
      <xdr:row>40</xdr:row>
      <xdr:rowOff>85344</xdr:rowOff>
    </xdr:to>
    <xdr:cxnSp macro="">
      <xdr:nvCxnSpPr>
        <xdr:cNvPr id="498" name="直線コネクタ 497">
          <a:extLst>
            <a:ext uri="{FF2B5EF4-FFF2-40B4-BE49-F238E27FC236}">
              <a16:creationId xmlns:a16="http://schemas.microsoft.com/office/drawing/2014/main" id="{73026E3F-5220-4061-A313-6ED77BBC7D0B}"/>
            </a:ext>
          </a:extLst>
        </xdr:cNvPr>
        <xdr:cNvCxnSpPr/>
      </xdr:nvCxnSpPr>
      <xdr:spPr>
        <a:xfrm flipV="1">
          <a:off x="19545300" y="6933285"/>
          <a:ext cx="889000" cy="10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40030</xdr:rowOff>
    </xdr:from>
    <xdr:to>
      <xdr:col>98</xdr:col>
      <xdr:colOff>38100</xdr:colOff>
      <xdr:row>40</xdr:row>
      <xdr:rowOff>141630</xdr:rowOff>
    </xdr:to>
    <xdr:sp macro="" textlink="">
      <xdr:nvSpPr>
        <xdr:cNvPr id="499" name="楕円 498">
          <a:extLst>
            <a:ext uri="{FF2B5EF4-FFF2-40B4-BE49-F238E27FC236}">
              <a16:creationId xmlns:a16="http://schemas.microsoft.com/office/drawing/2014/main" id="{2364F0F8-9898-4B83-8F72-788AE17AA81A}"/>
            </a:ext>
          </a:extLst>
        </xdr:cNvPr>
        <xdr:cNvSpPr/>
      </xdr:nvSpPr>
      <xdr:spPr>
        <a:xfrm>
          <a:off x="18605500" y="6898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85344</xdr:rowOff>
    </xdr:from>
    <xdr:to>
      <xdr:col>102</xdr:col>
      <xdr:colOff>114300</xdr:colOff>
      <xdr:row>40</xdr:row>
      <xdr:rowOff>90830</xdr:rowOff>
    </xdr:to>
    <xdr:cxnSp macro="">
      <xdr:nvCxnSpPr>
        <xdr:cNvPr id="500" name="直線コネクタ 499">
          <a:extLst>
            <a:ext uri="{FF2B5EF4-FFF2-40B4-BE49-F238E27FC236}">
              <a16:creationId xmlns:a16="http://schemas.microsoft.com/office/drawing/2014/main" id="{49F09785-2B98-41BB-9C55-5A45B1650964}"/>
            </a:ext>
          </a:extLst>
        </xdr:cNvPr>
        <xdr:cNvCxnSpPr/>
      </xdr:nvCxnSpPr>
      <xdr:spPr>
        <a:xfrm flipV="1">
          <a:off x="18656300" y="6943344"/>
          <a:ext cx="88900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131386</xdr:rowOff>
    </xdr:from>
    <xdr:ext cx="469744" cy="259045"/>
    <xdr:sp macro="" textlink="">
      <xdr:nvSpPr>
        <xdr:cNvPr id="501" name="n_1aveValue【認定こども園・幼稚園・保育所】&#10;一人当たり面積">
          <a:extLst>
            <a:ext uri="{FF2B5EF4-FFF2-40B4-BE49-F238E27FC236}">
              <a16:creationId xmlns:a16="http://schemas.microsoft.com/office/drawing/2014/main" id="{987D9039-67DD-4D4D-8F03-87AEC8D0485E}"/>
            </a:ext>
          </a:extLst>
        </xdr:cNvPr>
        <xdr:cNvSpPr txBox="1"/>
      </xdr:nvSpPr>
      <xdr:spPr>
        <a:xfrm>
          <a:off x="21075727" y="6989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142815</xdr:rowOff>
    </xdr:from>
    <xdr:ext cx="469744" cy="259045"/>
    <xdr:sp macro="" textlink="">
      <xdr:nvSpPr>
        <xdr:cNvPr id="502" name="n_2aveValue【認定こども園・幼稚園・保育所】&#10;一人当たり面積">
          <a:extLst>
            <a:ext uri="{FF2B5EF4-FFF2-40B4-BE49-F238E27FC236}">
              <a16:creationId xmlns:a16="http://schemas.microsoft.com/office/drawing/2014/main" id="{7CA23A08-1833-4BDE-B939-D29543A20AF6}"/>
            </a:ext>
          </a:extLst>
        </xdr:cNvPr>
        <xdr:cNvSpPr txBox="1"/>
      </xdr:nvSpPr>
      <xdr:spPr>
        <a:xfrm>
          <a:off x="20199427" y="7000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149217</xdr:rowOff>
    </xdr:from>
    <xdr:ext cx="469744" cy="259045"/>
    <xdr:sp macro="" textlink="">
      <xdr:nvSpPr>
        <xdr:cNvPr id="503" name="n_3aveValue【認定こども園・幼稚園・保育所】&#10;一人当たり面積">
          <a:extLst>
            <a:ext uri="{FF2B5EF4-FFF2-40B4-BE49-F238E27FC236}">
              <a16:creationId xmlns:a16="http://schemas.microsoft.com/office/drawing/2014/main" id="{9B973470-3139-42EF-9BB9-8DDDDA808EA3}"/>
            </a:ext>
          </a:extLst>
        </xdr:cNvPr>
        <xdr:cNvSpPr txBox="1"/>
      </xdr:nvSpPr>
      <xdr:spPr>
        <a:xfrm>
          <a:off x="19310427" y="7007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154703</xdr:rowOff>
    </xdr:from>
    <xdr:ext cx="469744" cy="259045"/>
    <xdr:sp macro="" textlink="">
      <xdr:nvSpPr>
        <xdr:cNvPr id="504" name="n_4aveValue【認定こども園・幼稚園・保育所】&#10;一人当たり面積">
          <a:extLst>
            <a:ext uri="{FF2B5EF4-FFF2-40B4-BE49-F238E27FC236}">
              <a16:creationId xmlns:a16="http://schemas.microsoft.com/office/drawing/2014/main" id="{2D6C416B-01D5-4828-9068-7F375FAEBED6}"/>
            </a:ext>
          </a:extLst>
        </xdr:cNvPr>
        <xdr:cNvSpPr txBox="1"/>
      </xdr:nvSpPr>
      <xdr:spPr>
        <a:xfrm>
          <a:off x="18421427" y="701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38</xdr:row>
      <xdr:rowOff>138955</xdr:rowOff>
    </xdr:from>
    <xdr:ext cx="469744" cy="259045"/>
    <xdr:sp macro="" textlink="">
      <xdr:nvSpPr>
        <xdr:cNvPr id="505" name="n_1mainValue【認定こども園・幼稚園・保育所】&#10;一人当たり面積">
          <a:extLst>
            <a:ext uri="{FF2B5EF4-FFF2-40B4-BE49-F238E27FC236}">
              <a16:creationId xmlns:a16="http://schemas.microsoft.com/office/drawing/2014/main" id="{3BD31AB1-285A-425E-80A6-95E43ADFD67C}"/>
            </a:ext>
          </a:extLst>
        </xdr:cNvPr>
        <xdr:cNvSpPr txBox="1"/>
      </xdr:nvSpPr>
      <xdr:spPr>
        <a:xfrm>
          <a:off x="21075727" y="6654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142612</xdr:rowOff>
    </xdr:from>
    <xdr:ext cx="469744" cy="259045"/>
    <xdr:sp macro="" textlink="">
      <xdr:nvSpPr>
        <xdr:cNvPr id="506" name="n_2mainValue【認定こども園・幼稚園・保育所】&#10;一人当たり面積">
          <a:extLst>
            <a:ext uri="{FF2B5EF4-FFF2-40B4-BE49-F238E27FC236}">
              <a16:creationId xmlns:a16="http://schemas.microsoft.com/office/drawing/2014/main" id="{547FFCDA-CE12-4989-AF7C-FBA027BAAF13}"/>
            </a:ext>
          </a:extLst>
        </xdr:cNvPr>
        <xdr:cNvSpPr txBox="1"/>
      </xdr:nvSpPr>
      <xdr:spPr>
        <a:xfrm>
          <a:off x="20199427" y="6657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152671</xdr:rowOff>
    </xdr:from>
    <xdr:ext cx="469744" cy="259045"/>
    <xdr:sp macro="" textlink="">
      <xdr:nvSpPr>
        <xdr:cNvPr id="507" name="n_3mainValue【認定こども園・幼稚園・保育所】&#10;一人当たり面積">
          <a:extLst>
            <a:ext uri="{FF2B5EF4-FFF2-40B4-BE49-F238E27FC236}">
              <a16:creationId xmlns:a16="http://schemas.microsoft.com/office/drawing/2014/main" id="{7A037403-167E-4A4A-9350-67821F1A4C94}"/>
            </a:ext>
          </a:extLst>
        </xdr:cNvPr>
        <xdr:cNvSpPr txBox="1"/>
      </xdr:nvSpPr>
      <xdr:spPr>
        <a:xfrm>
          <a:off x="19310427" y="6667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158157</xdr:rowOff>
    </xdr:from>
    <xdr:ext cx="469744" cy="259045"/>
    <xdr:sp macro="" textlink="">
      <xdr:nvSpPr>
        <xdr:cNvPr id="508" name="n_4mainValue【認定こども園・幼稚園・保育所】&#10;一人当たり面積">
          <a:extLst>
            <a:ext uri="{FF2B5EF4-FFF2-40B4-BE49-F238E27FC236}">
              <a16:creationId xmlns:a16="http://schemas.microsoft.com/office/drawing/2014/main" id="{EC0D24B0-B8F4-4208-A856-F8252BDB36E8}"/>
            </a:ext>
          </a:extLst>
        </xdr:cNvPr>
        <xdr:cNvSpPr txBox="1"/>
      </xdr:nvSpPr>
      <xdr:spPr>
        <a:xfrm>
          <a:off x="18421427" y="667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77042CAA-E863-4741-B17B-5FEF17818003}"/>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E462A6D4-FCF1-4AEA-97C9-F31CC82DE141}"/>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85AC76B5-F259-42F9-855E-BF736A660DB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E7C8E857-DEBD-48F8-908A-C0FF3B9144BD}"/>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847497D2-FA9A-4DF5-9888-0C857FF84162}"/>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14D666E5-7FD7-4E65-8A23-906E342B9C72}"/>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8744F8A3-6E43-436B-BED5-A8AE2D6D9637}"/>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6C63B599-6058-4A3E-8FB6-6366F024C231}"/>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a:extLst>
            <a:ext uri="{FF2B5EF4-FFF2-40B4-BE49-F238E27FC236}">
              <a16:creationId xmlns:a16="http://schemas.microsoft.com/office/drawing/2014/main" id="{0D5A3A0B-E304-4246-AAC2-17DDAC1D0B4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0B0B8226-B67A-4033-A599-A06DC69A4E73}"/>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9" name="テキスト ボックス 518">
          <a:extLst>
            <a:ext uri="{FF2B5EF4-FFF2-40B4-BE49-F238E27FC236}">
              <a16:creationId xmlns:a16="http://schemas.microsoft.com/office/drawing/2014/main" id="{8F59EF79-1FC5-4914-AAA1-00D27D1D823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0" name="直線コネクタ 519">
          <a:extLst>
            <a:ext uri="{FF2B5EF4-FFF2-40B4-BE49-F238E27FC236}">
              <a16:creationId xmlns:a16="http://schemas.microsoft.com/office/drawing/2014/main" id="{D399065F-3B43-4E0C-B49D-B4EDF005D205}"/>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1" name="テキスト ボックス 520">
          <a:extLst>
            <a:ext uri="{FF2B5EF4-FFF2-40B4-BE49-F238E27FC236}">
              <a16:creationId xmlns:a16="http://schemas.microsoft.com/office/drawing/2014/main" id="{299D4F2E-C43A-4426-BA12-C62881C32424}"/>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2" name="直線コネクタ 521">
          <a:extLst>
            <a:ext uri="{FF2B5EF4-FFF2-40B4-BE49-F238E27FC236}">
              <a16:creationId xmlns:a16="http://schemas.microsoft.com/office/drawing/2014/main" id="{1A028EC8-A785-4FBB-843C-85EB96AF3E98}"/>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3" name="テキスト ボックス 522">
          <a:extLst>
            <a:ext uri="{FF2B5EF4-FFF2-40B4-BE49-F238E27FC236}">
              <a16:creationId xmlns:a16="http://schemas.microsoft.com/office/drawing/2014/main" id="{5681BF6B-9607-4925-B7D5-B6AD1251B644}"/>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4" name="直線コネクタ 523">
          <a:extLst>
            <a:ext uri="{FF2B5EF4-FFF2-40B4-BE49-F238E27FC236}">
              <a16:creationId xmlns:a16="http://schemas.microsoft.com/office/drawing/2014/main" id="{AA69CA85-3935-431A-8C03-8912C6FB51A5}"/>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5" name="テキスト ボックス 524">
          <a:extLst>
            <a:ext uri="{FF2B5EF4-FFF2-40B4-BE49-F238E27FC236}">
              <a16:creationId xmlns:a16="http://schemas.microsoft.com/office/drawing/2014/main" id="{2734E681-62A6-4AC4-A207-B8894E747BF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6" name="直線コネクタ 525">
          <a:extLst>
            <a:ext uri="{FF2B5EF4-FFF2-40B4-BE49-F238E27FC236}">
              <a16:creationId xmlns:a16="http://schemas.microsoft.com/office/drawing/2014/main" id="{C4DF11DB-D871-41A4-8245-34AE4F9822E5}"/>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7" name="テキスト ボックス 526">
          <a:extLst>
            <a:ext uri="{FF2B5EF4-FFF2-40B4-BE49-F238E27FC236}">
              <a16:creationId xmlns:a16="http://schemas.microsoft.com/office/drawing/2014/main" id="{B553D593-DB27-46AF-BCCB-908555E3DBF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8" name="直線コネクタ 527">
          <a:extLst>
            <a:ext uri="{FF2B5EF4-FFF2-40B4-BE49-F238E27FC236}">
              <a16:creationId xmlns:a16="http://schemas.microsoft.com/office/drawing/2014/main" id="{100DFDD1-4F64-48B4-AF1B-6FDB38137016}"/>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9" name="テキスト ボックス 528">
          <a:extLst>
            <a:ext uri="{FF2B5EF4-FFF2-40B4-BE49-F238E27FC236}">
              <a16:creationId xmlns:a16="http://schemas.microsoft.com/office/drawing/2014/main" id="{6E6ACD95-576F-47BC-85A8-077984F45257}"/>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0" name="直線コネクタ 529">
          <a:extLst>
            <a:ext uri="{FF2B5EF4-FFF2-40B4-BE49-F238E27FC236}">
              <a16:creationId xmlns:a16="http://schemas.microsoft.com/office/drawing/2014/main" id="{EAD17611-D32E-4A8D-B63F-DDD7F5820641}"/>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1" name="テキスト ボックス 530">
          <a:extLst>
            <a:ext uri="{FF2B5EF4-FFF2-40B4-BE49-F238E27FC236}">
              <a16:creationId xmlns:a16="http://schemas.microsoft.com/office/drawing/2014/main" id="{DD7F1AFE-AF69-43F0-AD55-6018EAEB35C6}"/>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2" name="直線コネクタ 531">
          <a:extLst>
            <a:ext uri="{FF2B5EF4-FFF2-40B4-BE49-F238E27FC236}">
              <a16:creationId xmlns:a16="http://schemas.microsoft.com/office/drawing/2014/main" id="{7CF54896-E0C9-4BDB-B144-A3C34221449A}"/>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62EC32F3-6CA6-43A6-93AB-2ACF71405E11}"/>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96338</xdr:rowOff>
    </xdr:from>
    <xdr:to>
      <xdr:col>85</xdr:col>
      <xdr:colOff>126364</xdr:colOff>
      <xdr:row>64</xdr:row>
      <xdr:rowOff>89807</xdr:rowOff>
    </xdr:to>
    <xdr:cxnSp macro="">
      <xdr:nvCxnSpPr>
        <xdr:cNvPr id="534" name="直線コネクタ 533">
          <a:extLst>
            <a:ext uri="{FF2B5EF4-FFF2-40B4-BE49-F238E27FC236}">
              <a16:creationId xmlns:a16="http://schemas.microsoft.com/office/drawing/2014/main" id="{F161B36D-D993-4D1F-97F0-BCE3E1D8FCCC}"/>
            </a:ext>
          </a:extLst>
        </xdr:cNvPr>
        <xdr:cNvCxnSpPr/>
      </xdr:nvCxnSpPr>
      <xdr:spPr>
        <a:xfrm flipV="1">
          <a:off x="16318864" y="9697538"/>
          <a:ext cx="0" cy="13650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93634</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3B37AF33-A869-4887-BE26-E3CD4B942D44}"/>
            </a:ext>
          </a:extLst>
        </xdr:cNvPr>
        <xdr:cNvSpPr txBox="1"/>
      </xdr:nvSpPr>
      <xdr:spPr>
        <a:xfrm>
          <a:off x="16357600" y="11066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89807</xdr:rowOff>
    </xdr:from>
    <xdr:to>
      <xdr:col>86</xdr:col>
      <xdr:colOff>25400</xdr:colOff>
      <xdr:row>64</xdr:row>
      <xdr:rowOff>89807</xdr:rowOff>
    </xdr:to>
    <xdr:cxnSp macro="">
      <xdr:nvCxnSpPr>
        <xdr:cNvPr id="536" name="直線コネクタ 535">
          <a:extLst>
            <a:ext uri="{FF2B5EF4-FFF2-40B4-BE49-F238E27FC236}">
              <a16:creationId xmlns:a16="http://schemas.microsoft.com/office/drawing/2014/main" id="{386EF010-7129-431B-8AFC-BE38A6CFBDFC}"/>
            </a:ext>
          </a:extLst>
        </xdr:cNvPr>
        <xdr:cNvCxnSpPr/>
      </xdr:nvCxnSpPr>
      <xdr:spPr>
        <a:xfrm>
          <a:off x="16230600" y="11062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43015</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569C1A34-E76E-486B-88AA-9D7866C2260B}"/>
            </a:ext>
          </a:extLst>
        </xdr:cNvPr>
        <xdr:cNvSpPr txBox="1"/>
      </xdr:nvSpPr>
      <xdr:spPr>
        <a:xfrm>
          <a:off x="16357600" y="9472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96338</xdr:rowOff>
    </xdr:from>
    <xdr:to>
      <xdr:col>86</xdr:col>
      <xdr:colOff>25400</xdr:colOff>
      <xdr:row>56</xdr:row>
      <xdr:rowOff>96338</xdr:rowOff>
    </xdr:to>
    <xdr:cxnSp macro="">
      <xdr:nvCxnSpPr>
        <xdr:cNvPr id="538" name="直線コネクタ 537">
          <a:extLst>
            <a:ext uri="{FF2B5EF4-FFF2-40B4-BE49-F238E27FC236}">
              <a16:creationId xmlns:a16="http://schemas.microsoft.com/office/drawing/2014/main" id="{F7CA2D8E-EE2B-4A91-B756-C6F051139DB0}"/>
            </a:ext>
          </a:extLst>
        </xdr:cNvPr>
        <xdr:cNvCxnSpPr/>
      </xdr:nvCxnSpPr>
      <xdr:spPr>
        <a:xfrm>
          <a:off x="16230600" y="9697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35758</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63E1CB2A-FB8B-41B7-8E5B-9EFD312BAFC1}"/>
            </a:ext>
          </a:extLst>
        </xdr:cNvPr>
        <xdr:cNvSpPr txBox="1"/>
      </xdr:nvSpPr>
      <xdr:spPr>
        <a:xfrm>
          <a:off x="16357600" y="10322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12881</xdr:rowOff>
    </xdr:from>
    <xdr:to>
      <xdr:col>85</xdr:col>
      <xdr:colOff>177800</xdr:colOff>
      <xdr:row>61</xdr:row>
      <xdr:rowOff>114481</xdr:rowOff>
    </xdr:to>
    <xdr:sp macro="" textlink="">
      <xdr:nvSpPr>
        <xdr:cNvPr id="540" name="フローチャート: 判断 539">
          <a:extLst>
            <a:ext uri="{FF2B5EF4-FFF2-40B4-BE49-F238E27FC236}">
              <a16:creationId xmlns:a16="http://schemas.microsoft.com/office/drawing/2014/main" id="{8DDA65CC-9BE6-4152-B96C-A89432F51ACB}"/>
            </a:ext>
          </a:extLst>
        </xdr:cNvPr>
        <xdr:cNvSpPr/>
      </xdr:nvSpPr>
      <xdr:spPr>
        <a:xfrm>
          <a:off x="162687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11249</xdr:rowOff>
    </xdr:from>
    <xdr:to>
      <xdr:col>81</xdr:col>
      <xdr:colOff>101600</xdr:colOff>
      <xdr:row>61</xdr:row>
      <xdr:rowOff>112849</xdr:rowOff>
    </xdr:to>
    <xdr:sp macro="" textlink="">
      <xdr:nvSpPr>
        <xdr:cNvPr id="541" name="フローチャート: 判断 540">
          <a:extLst>
            <a:ext uri="{FF2B5EF4-FFF2-40B4-BE49-F238E27FC236}">
              <a16:creationId xmlns:a16="http://schemas.microsoft.com/office/drawing/2014/main" id="{7A98ACEE-87C8-470A-B5FC-B95BE185D142}"/>
            </a:ext>
          </a:extLst>
        </xdr:cNvPr>
        <xdr:cNvSpPr/>
      </xdr:nvSpPr>
      <xdr:spPr>
        <a:xfrm>
          <a:off x="15430500" y="1046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1451</xdr:rowOff>
    </xdr:from>
    <xdr:to>
      <xdr:col>76</xdr:col>
      <xdr:colOff>165100</xdr:colOff>
      <xdr:row>61</xdr:row>
      <xdr:rowOff>103051</xdr:rowOff>
    </xdr:to>
    <xdr:sp macro="" textlink="">
      <xdr:nvSpPr>
        <xdr:cNvPr id="542" name="フローチャート: 判断 541">
          <a:extLst>
            <a:ext uri="{FF2B5EF4-FFF2-40B4-BE49-F238E27FC236}">
              <a16:creationId xmlns:a16="http://schemas.microsoft.com/office/drawing/2014/main" id="{75C415F6-B5BA-466C-B984-718BA4489F00}"/>
            </a:ext>
          </a:extLst>
        </xdr:cNvPr>
        <xdr:cNvSpPr/>
      </xdr:nvSpPr>
      <xdr:spPr>
        <a:xfrm>
          <a:off x="14541500" y="1045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164737</xdr:rowOff>
    </xdr:from>
    <xdr:to>
      <xdr:col>72</xdr:col>
      <xdr:colOff>38100</xdr:colOff>
      <xdr:row>61</xdr:row>
      <xdr:rowOff>94887</xdr:rowOff>
    </xdr:to>
    <xdr:sp macro="" textlink="">
      <xdr:nvSpPr>
        <xdr:cNvPr id="543" name="フローチャート: 判断 542">
          <a:extLst>
            <a:ext uri="{FF2B5EF4-FFF2-40B4-BE49-F238E27FC236}">
              <a16:creationId xmlns:a16="http://schemas.microsoft.com/office/drawing/2014/main" id="{FABCE2C8-0C4C-4293-93DE-678AD9A9679A}"/>
            </a:ext>
          </a:extLst>
        </xdr:cNvPr>
        <xdr:cNvSpPr/>
      </xdr:nvSpPr>
      <xdr:spPr>
        <a:xfrm>
          <a:off x="136525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141877</xdr:rowOff>
    </xdr:from>
    <xdr:to>
      <xdr:col>67</xdr:col>
      <xdr:colOff>101600</xdr:colOff>
      <xdr:row>61</xdr:row>
      <xdr:rowOff>72027</xdr:rowOff>
    </xdr:to>
    <xdr:sp macro="" textlink="">
      <xdr:nvSpPr>
        <xdr:cNvPr id="544" name="フローチャート: 判断 543">
          <a:extLst>
            <a:ext uri="{FF2B5EF4-FFF2-40B4-BE49-F238E27FC236}">
              <a16:creationId xmlns:a16="http://schemas.microsoft.com/office/drawing/2014/main" id="{49E92155-00E4-4BE2-A18C-074A6CDB6A85}"/>
            </a:ext>
          </a:extLst>
        </xdr:cNvPr>
        <xdr:cNvSpPr/>
      </xdr:nvSpPr>
      <xdr:spPr>
        <a:xfrm>
          <a:off x="12763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89A69E06-125E-475C-9DA5-144DD25F1122}"/>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38505258-ED57-4CDD-80D7-BEB9C1D616F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DE01F10B-642C-4F20-8089-E39C08A898B2}"/>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63EA16C3-2938-4EA8-9258-B8336801116A}"/>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5CFA812B-56E4-4D02-8818-964C7AE36475}"/>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89626</xdr:rowOff>
    </xdr:from>
    <xdr:to>
      <xdr:col>85</xdr:col>
      <xdr:colOff>177800</xdr:colOff>
      <xdr:row>62</xdr:row>
      <xdr:rowOff>19776</xdr:rowOff>
    </xdr:to>
    <xdr:sp macro="" textlink="">
      <xdr:nvSpPr>
        <xdr:cNvPr id="550" name="楕円 549">
          <a:extLst>
            <a:ext uri="{FF2B5EF4-FFF2-40B4-BE49-F238E27FC236}">
              <a16:creationId xmlns:a16="http://schemas.microsoft.com/office/drawing/2014/main" id="{377AA169-29AF-4534-AA72-982900E138E9}"/>
            </a:ext>
          </a:extLst>
        </xdr:cNvPr>
        <xdr:cNvSpPr/>
      </xdr:nvSpPr>
      <xdr:spPr>
        <a:xfrm>
          <a:off x="16268700" y="10548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68053</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1BA40A7F-A550-43E8-8DF3-2CC301DB59D3}"/>
            </a:ext>
          </a:extLst>
        </xdr:cNvPr>
        <xdr:cNvSpPr txBox="1"/>
      </xdr:nvSpPr>
      <xdr:spPr>
        <a:xfrm>
          <a:off x="16357600" y="10526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122283</xdr:rowOff>
    </xdr:from>
    <xdr:to>
      <xdr:col>81</xdr:col>
      <xdr:colOff>101600</xdr:colOff>
      <xdr:row>62</xdr:row>
      <xdr:rowOff>52433</xdr:rowOff>
    </xdr:to>
    <xdr:sp macro="" textlink="">
      <xdr:nvSpPr>
        <xdr:cNvPr id="552" name="楕円 551">
          <a:extLst>
            <a:ext uri="{FF2B5EF4-FFF2-40B4-BE49-F238E27FC236}">
              <a16:creationId xmlns:a16="http://schemas.microsoft.com/office/drawing/2014/main" id="{4390D9BA-5510-42EE-BCAF-F5553D9001C3}"/>
            </a:ext>
          </a:extLst>
        </xdr:cNvPr>
        <xdr:cNvSpPr/>
      </xdr:nvSpPr>
      <xdr:spPr>
        <a:xfrm>
          <a:off x="15430500" y="10580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140426</xdr:rowOff>
    </xdr:from>
    <xdr:to>
      <xdr:col>85</xdr:col>
      <xdr:colOff>127000</xdr:colOff>
      <xdr:row>62</xdr:row>
      <xdr:rowOff>1633</xdr:rowOff>
    </xdr:to>
    <xdr:cxnSp macro="">
      <xdr:nvCxnSpPr>
        <xdr:cNvPr id="553" name="直線コネクタ 552">
          <a:extLst>
            <a:ext uri="{FF2B5EF4-FFF2-40B4-BE49-F238E27FC236}">
              <a16:creationId xmlns:a16="http://schemas.microsoft.com/office/drawing/2014/main" id="{A8D341BD-59E0-4950-8458-96D39694ABD9}"/>
            </a:ext>
          </a:extLst>
        </xdr:cNvPr>
        <xdr:cNvCxnSpPr/>
      </xdr:nvCxnSpPr>
      <xdr:spPr>
        <a:xfrm flipV="1">
          <a:off x="15481300" y="10598876"/>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47172</xdr:rowOff>
    </xdr:from>
    <xdr:to>
      <xdr:col>76</xdr:col>
      <xdr:colOff>165100</xdr:colOff>
      <xdr:row>61</xdr:row>
      <xdr:rowOff>148772</xdr:rowOff>
    </xdr:to>
    <xdr:sp macro="" textlink="">
      <xdr:nvSpPr>
        <xdr:cNvPr id="554" name="楕円 553">
          <a:extLst>
            <a:ext uri="{FF2B5EF4-FFF2-40B4-BE49-F238E27FC236}">
              <a16:creationId xmlns:a16="http://schemas.microsoft.com/office/drawing/2014/main" id="{881A93FD-9813-4327-8E97-68311D760778}"/>
            </a:ext>
          </a:extLst>
        </xdr:cNvPr>
        <xdr:cNvSpPr/>
      </xdr:nvSpPr>
      <xdr:spPr>
        <a:xfrm>
          <a:off x="14541500" y="10505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97972</xdr:rowOff>
    </xdr:from>
    <xdr:to>
      <xdr:col>81</xdr:col>
      <xdr:colOff>50800</xdr:colOff>
      <xdr:row>62</xdr:row>
      <xdr:rowOff>1633</xdr:rowOff>
    </xdr:to>
    <xdr:cxnSp macro="">
      <xdr:nvCxnSpPr>
        <xdr:cNvPr id="555" name="直線コネクタ 554">
          <a:extLst>
            <a:ext uri="{FF2B5EF4-FFF2-40B4-BE49-F238E27FC236}">
              <a16:creationId xmlns:a16="http://schemas.microsoft.com/office/drawing/2014/main" id="{774359B0-1D9E-418A-A0D8-216026852197}"/>
            </a:ext>
          </a:extLst>
        </xdr:cNvPr>
        <xdr:cNvCxnSpPr/>
      </xdr:nvCxnSpPr>
      <xdr:spPr>
        <a:xfrm>
          <a:off x="14592300" y="10556422"/>
          <a:ext cx="8890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68399</xdr:rowOff>
    </xdr:from>
    <xdr:to>
      <xdr:col>72</xdr:col>
      <xdr:colOff>38100</xdr:colOff>
      <xdr:row>61</xdr:row>
      <xdr:rowOff>169999</xdr:rowOff>
    </xdr:to>
    <xdr:sp macro="" textlink="">
      <xdr:nvSpPr>
        <xdr:cNvPr id="556" name="楕円 555">
          <a:extLst>
            <a:ext uri="{FF2B5EF4-FFF2-40B4-BE49-F238E27FC236}">
              <a16:creationId xmlns:a16="http://schemas.microsoft.com/office/drawing/2014/main" id="{67CEA084-C96E-45FB-87B1-612ED4EC01BE}"/>
            </a:ext>
          </a:extLst>
        </xdr:cNvPr>
        <xdr:cNvSpPr/>
      </xdr:nvSpPr>
      <xdr:spPr>
        <a:xfrm>
          <a:off x="13652500" y="1052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97972</xdr:rowOff>
    </xdr:from>
    <xdr:to>
      <xdr:col>76</xdr:col>
      <xdr:colOff>114300</xdr:colOff>
      <xdr:row>61</xdr:row>
      <xdr:rowOff>119199</xdr:rowOff>
    </xdr:to>
    <xdr:cxnSp macro="">
      <xdr:nvCxnSpPr>
        <xdr:cNvPr id="557" name="直線コネクタ 556">
          <a:extLst>
            <a:ext uri="{FF2B5EF4-FFF2-40B4-BE49-F238E27FC236}">
              <a16:creationId xmlns:a16="http://schemas.microsoft.com/office/drawing/2014/main" id="{DD2CCE3A-02AA-4C9F-A032-BF9025517FF2}"/>
            </a:ext>
          </a:extLst>
        </xdr:cNvPr>
        <xdr:cNvCxnSpPr/>
      </xdr:nvCxnSpPr>
      <xdr:spPr>
        <a:xfrm flipV="1">
          <a:off x="13703300" y="10556422"/>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40640</xdr:rowOff>
    </xdr:from>
    <xdr:to>
      <xdr:col>67</xdr:col>
      <xdr:colOff>101600</xdr:colOff>
      <xdr:row>61</xdr:row>
      <xdr:rowOff>142240</xdr:rowOff>
    </xdr:to>
    <xdr:sp macro="" textlink="">
      <xdr:nvSpPr>
        <xdr:cNvPr id="558" name="楕円 557">
          <a:extLst>
            <a:ext uri="{FF2B5EF4-FFF2-40B4-BE49-F238E27FC236}">
              <a16:creationId xmlns:a16="http://schemas.microsoft.com/office/drawing/2014/main" id="{2DBFFB9C-5782-47BD-BC91-EC78F1E62AFC}"/>
            </a:ext>
          </a:extLst>
        </xdr:cNvPr>
        <xdr:cNvSpPr/>
      </xdr:nvSpPr>
      <xdr:spPr>
        <a:xfrm>
          <a:off x="12763500" y="1049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91440</xdr:rowOff>
    </xdr:from>
    <xdr:to>
      <xdr:col>71</xdr:col>
      <xdr:colOff>177800</xdr:colOff>
      <xdr:row>61</xdr:row>
      <xdr:rowOff>119199</xdr:rowOff>
    </xdr:to>
    <xdr:cxnSp macro="">
      <xdr:nvCxnSpPr>
        <xdr:cNvPr id="559" name="直線コネクタ 558">
          <a:extLst>
            <a:ext uri="{FF2B5EF4-FFF2-40B4-BE49-F238E27FC236}">
              <a16:creationId xmlns:a16="http://schemas.microsoft.com/office/drawing/2014/main" id="{47C0E5B9-057A-4B90-BD29-9076B697CE07}"/>
            </a:ext>
          </a:extLst>
        </xdr:cNvPr>
        <xdr:cNvCxnSpPr/>
      </xdr:nvCxnSpPr>
      <xdr:spPr>
        <a:xfrm>
          <a:off x="12814300" y="10549890"/>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129376</xdr:rowOff>
    </xdr:from>
    <xdr:ext cx="405111" cy="259045"/>
    <xdr:sp macro="" textlink="">
      <xdr:nvSpPr>
        <xdr:cNvPr id="560" name="n_1aveValue【学校施設】&#10;有形固定資産減価償却率">
          <a:extLst>
            <a:ext uri="{FF2B5EF4-FFF2-40B4-BE49-F238E27FC236}">
              <a16:creationId xmlns:a16="http://schemas.microsoft.com/office/drawing/2014/main" id="{72A2A07D-ED98-4B5F-A953-51D814CC4F86}"/>
            </a:ext>
          </a:extLst>
        </xdr:cNvPr>
        <xdr:cNvSpPr txBox="1"/>
      </xdr:nvSpPr>
      <xdr:spPr>
        <a:xfrm>
          <a:off x="15266044" y="10244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119578</xdr:rowOff>
    </xdr:from>
    <xdr:ext cx="405111" cy="259045"/>
    <xdr:sp macro="" textlink="">
      <xdr:nvSpPr>
        <xdr:cNvPr id="561" name="n_2aveValue【学校施設】&#10;有形固定資産減価償却率">
          <a:extLst>
            <a:ext uri="{FF2B5EF4-FFF2-40B4-BE49-F238E27FC236}">
              <a16:creationId xmlns:a16="http://schemas.microsoft.com/office/drawing/2014/main" id="{DAE12150-2E21-4CB5-BD70-5C8F71047160}"/>
            </a:ext>
          </a:extLst>
        </xdr:cNvPr>
        <xdr:cNvSpPr txBox="1"/>
      </xdr:nvSpPr>
      <xdr:spPr>
        <a:xfrm>
          <a:off x="14389744" y="10235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111414</xdr:rowOff>
    </xdr:from>
    <xdr:ext cx="405111" cy="259045"/>
    <xdr:sp macro="" textlink="">
      <xdr:nvSpPr>
        <xdr:cNvPr id="562" name="n_3aveValue【学校施設】&#10;有形固定資産減価償却率">
          <a:extLst>
            <a:ext uri="{FF2B5EF4-FFF2-40B4-BE49-F238E27FC236}">
              <a16:creationId xmlns:a16="http://schemas.microsoft.com/office/drawing/2014/main" id="{2EC38FFD-98C1-426D-8DEE-CB960933F48B}"/>
            </a:ext>
          </a:extLst>
        </xdr:cNvPr>
        <xdr:cNvSpPr txBox="1"/>
      </xdr:nvSpPr>
      <xdr:spPr>
        <a:xfrm>
          <a:off x="13500744" y="10226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88554</xdr:rowOff>
    </xdr:from>
    <xdr:ext cx="405111" cy="259045"/>
    <xdr:sp macro="" textlink="">
      <xdr:nvSpPr>
        <xdr:cNvPr id="563" name="n_4aveValue【学校施設】&#10;有形固定資産減価償却率">
          <a:extLst>
            <a:ext uri="{FF2B5EF4-FFF2-40B4-BE49-F238E27FC236}">
              <a16:creationId xmlns:a16="http://schemas.microsoft.com/office/drawing/2014/main" id="{B7975B43-230E-4C2A-AFE9-7C93A54941CF}"/>
            </a:ext>
          </a:extLst>
        </xdr:cNvPr>
        <xdr:cNvSpPr txBox="1"/>
      </xdr:nvSpPr>
      <xdr:spPr>
        <a:xfrm>
          <a:off x="12611744" y="10204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43560</xdr:rowOff>
    </xdr:from>
    <xdr:ext cx="405111" cy="259045"/>
    <xdr:sp macro="" textlink="">
      <xdr:nvSpPr>
        <xdr:cNvPr id="564" name="n_1mainValue【学校施設】&#10;有形固定資産減価償却率">
          <a:extLst>
            <a:ext uri="{FF2B5EF4-FFF2-40B4-BE49-F238E27FC236}">
              <a16:creationId xmlns:a16="http://schemas.microsoft.com/office/drawing/2014/main" id="{6D4620C4-E911-464B-8337-A3821F1EA01E}"/>
            </a:ext>
          </a:extLst>
        </xdr:cNvPr>
        <xdr:cNvSpPr txBox="1"/>
      </xdr:nvSpPr>
      <xdr:spPr>
        <a:xfrm>
          <a:off x="15266044" y="106734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139899</xdr:rowOff>
    </xdr:from>
    <xdr:ext cx="405111" cy="259045"/>
    <xdr:sp macro="" textlink="">
      <xdr:nvSpPr>
        <xdr:cNvPr id="565" name="n_2mainValue【学校施設】&#10;有形固定資産減価償却率">
          <a:extLst>
            <a:ext uri="{FF2B5EF4-FFF2-40B4-BE49-F238E27FC236}">
              <a16:creationId xmlns:a16="http://schemas.microsoft.com/office/drawing/2014/main" id="{6E401989-CED5-49E5-A282-C1B869BE428A}"/>
            </a:ext>
          </a:extLst>
        </xdr:cNvPr>
        <xdr:cNvSpPr txBox="1"/>
      </xdr:nvSpPr>
      <xdr:spPr>
        <a:xfrm>
          <a:off x="14389744" y="10598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161126</xdr:rowOff>
    </xdr:from>
    <xdr:ext cx="405111" cy="259045"/>
    <xdr:sp macro="" textlink="">
      <xdr:nvSpPr>
        <xdr:cNvPr id="566" name="n_3mainValue【学校施設】&#10;有形固定資産減価償却率">
          <a:extLst>
            <a:ext uri="{FF2B5EF4-FFF2-40B4-BE49-F238E27FC236}">
              <a16:creationId xmlns:a16="http://schemas.microsoft.com/office/drawing/2014/main" id="{6074E8FB-07D7-464D-A74A-E0A7B63C2ED1}"/>
            </a:ext>
          </a:extLst>
        </xdr:cNvPr>
        <xdr:cNvSpPr txBox="1"/>
      </xdr:nvSpPr>
      <xdr:spPr>
        <a:xfrm>
          <a:off x="13500744" y="10619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133367</xdr:rowOff>
    </xdr:from>
    <xdr:ext cx="405111" cy="259045"/>
    <xdr:sp macro="" textlink="">
      <xdr:nvSpPr>
        <xdr:cNvPr id="567" name="n_4mainValue【学校施設】&#10;有形固定資産減価償却率">
          <a:extLst>
            <a:ext uri="{FF2B5EF4-FFF2-40B4-BE49-F238E27FC236}">
              <a16:creationId xmlns:a16="http://schemas.microsoft.com/office/drawing/2014/main" id="{1D48639C-AEFC-489F-B715-BD7A52AF0BBB}"/>
            </a:ext>
          </a:extLst>
        </xdr:cNvPr>
        <xdr:cNvSpPr txBox="1"/>
      </xdr:nvSpPr>
      <xdr:spPr>
        <a:xfrm>
          <a:off x="12611744" y="1059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19F63F2A-9FE4-4211-A8C7-647F962509E9}"/>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6752740E-4177-4B57-B30A-DDB708C47756}"/>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AF1ECDA0-D09D-4825-978E-9A798CC215B3}"/>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B5AF8452-B185-4F22-B81D-BB4F1FAB6994}"/>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3F39F828-12BF-4D55-A6EC-5F5E36CF7D44}"/>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74197812-97D9-4A84-8676-E5F41228B83C}"/>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DBADD906-1BA3-446A-A535-138041223A7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4ACD62E7-3FA5-4C2F-B498-F6DF03762C37}"/>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7295E418-527C-4764-A54A-95EAF4B0D4B4}"/>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1104FEE5-D63C-4463-8642-2E00AC3C44CF}"/>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8" name="直線コネクタ 577">
          <a:extLst>
            <a:ext uri="{FF2B5EF4-FFF2-40B4-BE49-F238E27FC236}">
              <a16:creationId xmlns:a16="http://schemas.microsoft.com/office/drawing/2014/main" id="{5D02EE1F-BF8D-4615-A23B-A7E4434FC253}"/>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9" name="テキスト ボックス 578">
          <a:extLst>
            <a:ext uri="{FF2B5EF4-FFF2-40B4-BE49-F238E27FC236}">
              <a16:creationId xmlns:a16="http://schemas.microsoft.com/office/drawing/2014/main" id="{5671B41E-B88E-4714-9ACC-AC8551C3B834}"/>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0" name="直線コネクタ 579">
          <a:extLst>
            <a:ext uri="{FF2B5EF4-FFF2-40B4-BE49-F238E27FC236}">
              <a16:creationId xmlns:a16="http://schemas.microsoft.com/office/drawing/2014/main" id="{D5F5F5CB-7FF9-4DEB-92E8-751F059E0F8F}"/>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60</xdr:row>
      <xdr:rowOff>86377</xdr:rowOff>
    </xdr:from>
    <xdr:ext cx="531299" cy="259045"/>
    <xdr:sp macro="" textlink="">
      <xdr:nvSpPr>
        <xdr:cNvPr id="581" name="テキスト ボックス 580">
          <a:extLst>
            <a:ext uri="{FF2B5EF4-FFF2-40B4-BE49-F238E27FC236}">
              <a16:creationId xmlns:a16="http://schemas.microsoft.com/office/drawing/2014/main" id="{766528B6-AA1B-41D2-9931-07E38AD93733}"/>
            </a:ext>
          </a:extLst>
        </xdr:cNvPr>
        <xdr:cNvSpPr txBox="1"/>
      </xdr:nvSpPr>
      <xdr:spPr>
        <a:xfrm>
          <a:off x="17756701" y="1037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2" name="直線コネクタ 581">
          <a:extLst>
            <a:ext uri="{FF2B5EF4-FFF2-40B4-BE49-F238E27FC236}">
              <a16:creationId xmlns:a16="http://schemas.microsoft.com/office/drawing/2014/main" id="{B4258E4E-6E47-4945-B228-275E736A96B6}"/>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57</xdr:row>
      <xdr:rowOff>143527</xdr:rowOff>
    </xdr:from>
    <xdr:ext cx="531299" cy="259045"/>
    <xdr:sp macro="" textlink="">
      <xdr:nvSpPr>
        <xdr:cNvPr id="583" name="テキスト ボックス 582">
          <a:extLst>
            <a:ext uri="{FF2B5EF4-FFF2-40B4-BE49-F238E27FC236}">
              <a16:creationId xmlns:a16="http://schemas.microsoft.com/office/drawing/2014/main" id="{3A6FE1EF-A828-47CC-A850-A8DDBB695831}"/>
            </a:ext>
          </a:extLst>
        </xdr:cNvPr>
        <xdr:cNvSpPr txBox="1"/>
      </xdr:nvSpPr>
      <xdr:spPr>
        <a:xfrm>
          <a:off x="17756701" y="991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4" name="直線コネクタ 583">
          <a:extLst>
            <a:ext uri="{FF2B5EF4-FFF2-40B4-BE49-F238E27FC236}">
              <a16:creationId xmlns:a16="http://schemas.microsoft.com/office/drawing/2014/main" id="{C07DCB0E-30C2-4B39-A362-98F8D0F6708C}"/>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29227</xdr:rowOff>
    </xdr:from>
    <xdr:ext cx="531299" cy="259045"/>
    <xdr:sp macro="" textlink="">
      <xdr:nvSpPr>
        <xdr:cNvPr id="585" name="テキスト ボックス 584">
          <a:extLst>
            <a:ext uri="{FF2B5EF4-FFF2-40B4-BE49-F238E27FC236}">
              <a16:creationId xmlns:a16="http://schemas.microsoft.com/office/drawing/2014/main" id="{42BB0CAF-5D94-4DC2-9219-3DAD38303EB7}"/>
            </a:ext>
          </a:extLst>
        </xdr:cNvPr>
        <xdr:cNvSpPr txBox="1"/>
      </xdr:nvSpPr>
      <xdr:spPr>
        <a:xfrm>
          <a:off x="17756701" y="945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3589797E-FD56-4D50-8BBF-3460EAE468F6}"/>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a:extLst>
            <a:ext uri="{FF2B5EF4-FFF2-40B4-BE49-F238E27FC236}">
              <a16:creationId xmlns:a16="http://schemas.microsoft.com/office/drawing/2014/main" id="{88B13AF9-58A9-4724-B8D4-E7ED25D942EB}"/>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FF399921-6B25-4DC7-A245-0A7C5D3F6A42}"/>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82982</xdr:rowOff>
    </xdr:from>
    <xdr:to>
      <xdr:col>116</xdr:col>
      <xdr:colOff>62864</xdr:colOff>
      <xdr:row>63</xdr:row>
      <xdr:rowOff>125547</xdr:rowOff>
    </xdr:to>
    <xdr:cxnSp macro="">
      <xdr:nvCxnSpPr>
        <xdr:cNvPr id="589" name="直線コネクタ 588">
          <a:extLst>
            <a:ext uri="{FF2B5EF4-FFF2-40B4-BE49-F238E27FC236}">
              <a16:creationId xmlns:a16="http://schemas.microsoft.com/office/drawing/2014/main" id="{E4778EE1-41FF-4F0D-A8F3-53DC47AE09CC}"/>
            </a:ext>
          </a:extLst>
        </xdr:cNvPr>
        <xdr:cNvCxnSpPr/>
      </xdr:nvCxnSpPr>
      <xdr:spPr>
        <a:xfrm flipV="1">
          <a:off x="22160864" y="9684182"/>
          <a:ext cx="0" cy="1242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129374</xdr:rowOff>
    </xdr:from>
    <xdr:ext cx="469744" cy="259045"/>
    <xdr:sp macro="" textlink="">
      <xdr:nvSpPr>
        <xdr:cNvPr id="590" name="【学校施設】&#10;一人当たり面積最小値テキスト">
          <a:extLst>
            <a:ext uri="{FF2B5EF4-FFF2-40B4-BE49-F238E27FC236}">
              <a16:creationId xmlns:a16="http://schemas.microsoft.com/office/drawing/2014/main" id="{043267B2-7A14-45C7-BDC7-E795319F3BD6}"/>
            </a:ext>
          </a:extLst>
        </xdr:cNvPr>
        <xdr:cNvSpPr txBox="1"/>
      </xdr:nvSpPr>
      <xdr:spPr>
        <a:xfrm>
          <a:off x="22199600" y="10930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125547</xdr:rowOff>
    </xdr:from>
    <xdr:to>
      <xdr:col>116</xdr:col>
      <xdr:colOff>152400</xdr:colOff>
      <xdr:row>63</xdr:row>
      <xdr:rowOff>125547</xdr:rowOff>
    </xdr:to>
    <xdr:cxnSp macro="">
      <xdr:nvCxnSpPr>
        <xdr:cNvPr id="591" name="直線コネクタ 590">
          <a:extLst>
            <a:ext uri="{FF2B5EF4-FFF2-40B4-BE49-F238E27FC236}">
              <a16:creationId xmlns:a16="http://schemas.microsoft.com/office/drawing/2014/main" id="{0F91A4FB-326E-4A64-8769-409D120366A0}"/>
            </a:ext>
          </a:extLst>
        </xdr:cNvPr>
        <xdr:cNvCxnSpPr/>
      </xdr:nvCxnSpPr>
      <xdr:spPr>
        <a:xfrm>
          <a:off x="22072600" y="10926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29659</xdr:rowOff>
    </xdr:from>
    <xdr:ext cx="534377" cy="259045"/>
    <xdr:sp macro="" textlink="">
      <xdr:nvSpPr>
        <xdr:cNvPr id="592" name="【学校施設】&#10;一人当たり面積最大値テキスト">
          <a:extLst>
            <a:ext uri="{FF2B5EF4-FFF2-40B4-BE49-F238E27FC236}">
              <a16:creationId xmlns:a16="http://schemas.microsoft.com/office/drawing/2014/main" id="{707403D5-6254-4D23-80AF-D3B49A8F3B37}"/>
            </a:ext>
          </a:extLst>
        </xdr:cNvPr>
        <xdr:cNvSpPr txBox="1"/>
      </xdr:nvSpPr>
      <xdr:spPr>
        <a:xfrm>
          <a:off x="22199600" y="9459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82982</xdr:rowOff>
    </xdr:from>
    <xdr:to>
      <xdr:col>116</xdr:col>
      <xdr:colOff>152400</xdr:colOff>
      <xdr:row>56</xdr:row>
      <xdr:rowOff>82982</xdr:rowOff>
    </xdr:to>
    <xdr:cxnSp macro="">
      <xdr:nvCxnSpPr>
        <xdr:cNvPr id="593" name="直線コネクタ 592">
          <a:extLst>
            <a:ext uri="{FF2B5EF4-FFF2-40B4-BE49-F238E27FC236}">
              <a16:creationId xmlns:a16="http://schemas.microsoft.com/office/drawing/2014/main" id="{BEA3F8B0-08FE-4C0F-BE44-D053CE6BC63B}"/>
            </a:ext>
          </a:extLst>
        </xdr:cNvPr>
        <xdr:cNvCxnSpPr/>
      </xdr:nvCxnSpPr>
      <xdr:spPr>
        <a:xfrm>
          <a:off x="22072600" y="9684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60124</xdr:rowOff>
    </xdr:from>
    <xdr:ext cx="469744" cy="259045"/>
    <xdr:sp macro="" textlink="">
      <xdr:nvSpPr>
        <xdr:cNvPr id="594" name="【学校施設】&#10;一人当たり面積平均値テキスト">
          <a:extLst>
            <a:ext uri="{FF2B5EF4-FFF2-40B4-BE49-F238E27FC236}">
              <a16:creationId xmlns:a16="http://schemas.microsoft.com/office/drawing/2014/main" id="{DE0B0E8F-6DF6-4622-8A5B-77FA26D05CB2}"/>
            </a:ext>
          </a:extLst>
        </xdr:cNvPr>
        <xdr:cNvSpPr txBox="1"/>
      </xdr:nvSpPr>
      <xdr:spPr>
        <a:xfrm>
          <a:off x="22199600" y="106900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81697</xdr:rowOff>
    </xdr:from>
    <xdr:to>
      <xdr:col>116</xdr:col>
      <xdr:colOff>114300</xdr:colOff>
      <xdr:row>63</xdr:row>
      <xdr:rowOff>11847</xdr:rowOff>
    </xdr:to>
    <xdr:sp macro="" textlink="">
      <xdr:nvSpPr>
        <xdr:cNvPr id="595" name="フローチャート: 判断 594">
          <a:extLst>
            <a:ext uri="{FF2B5EF4-FFF2-40B4-BE49-F238E27FC236}">
              <a16:creationId xmlns:a16="http://schemas.microsoft.com/office/drawing/2014/main" id="{FDC8848E-E564-40AB-8492-534001D2CFF8}"/>
            </a:ext>
          </a:extLst>
        </xdr:cNvPr>
        <xdr:cNvSpPr/>
      </xdr:nvSpPr>
      <xdr:spPr>
        <a:xfrm>
          <a:off x="22110700" y="10711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85126</xdr:rowOff>
    </xdr:from>
    <xdr:to>
      <xdr:col>112</xdr:col>
      <xdr:colOff>38100</xdr:colOff>
      <xdr:row>63</xdr:row>
      <xdr:rowOff>15276</xdr:rowOff>
    </xdr:to>
    <xdr:sp macro="" textlink="">
      <xdr:nvSpPr>
        <xdr:cNvPr id="596" name="フローチャート: 判断 595">
          <a:extLst>
            <a:ext uri="{FF2B5EF4-FFF2-40B4-BE49-F238E27FC236}">
              <a16:creationId xmlns:a16="http://schemas.microsoft.com/office/drawing/2014/main" id="{3E94F9C4-D0E7-477C-90A0-D18F99D4D5E3}"/>
            </a:ext>
          </a:extLst>
        </xdr:cNvPr>
        <xdr:cNvSpPr/>
      </xdr:nvSpPr>
      <xdr:spPr>
        <a:xfrm>
          <a:off x="21272500" y="107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89560</xdr:rowOff>
    </xdr:from>
    <xdr:to>
      <xdr:col>107</xdr:col>
      <xdr:colOff>101600</xdr:colOff>
      <xdr:row>63</xdr:row>
      <xdr:rowOff>19710</xdr:rowOff>
    </xdr:to>
    <xdr:sp macro="" textlink="">
      <xdr:nvSpPr>
        <xdr:cNvPr id="597" name="フローチャート: 判断 596">
          <a:extLst>
            <a:ext uri="{FF2B5EF4-FFF2-40B4-BE49-F238E27FC236}">
              <a16:creationId xmlns:a16="http://schemas.microsoft.com/office/drawing/2014/main" id="{A6F19FD1-6394-4EDF-A7B9-19770FC5A1C9}"/>
            </a:ext>
          </a:extLst>
        </xdr:cNvPr>
        <xdr:cNvSpPr/>
      </xdr:nvSpPr>
      <xdr:spPr>
        <a:xfrm>
          <a:off x="20383500" y="10719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96921</xdr:rowOff>
    </xdr:from>
    <xdr:to>
      <xdr:col>102</xdr:col>
      <xdr:colOff>165100</xdr:colOff>
      <xdr:row>63</xdr:row>
      <xdr:rowOff>27071</xdr:rowOff>
    </xdr:to>
    <xdr:sp macro="" textlink="">
      <xdr:nvSpPr>
        <xdr:cNvPr id="598" name="フローチャート: 判断 597">
          <a:extLst>
            <a:ext uri="{FF2B5EF4-FFF2-40B4-BE49-F238E27FC236}">
              <a16:creationId xmlns:a16="http://schemas.microsoft.com/office/drawing/2014/main" id="{ED4EF7B5-534D-43B7-BE1C-8A193FE323B6}"/>
            </a:ext>
          </a:extLst>
        </xdr:cNvPr>
        <xdr:cNvSpPr/>
      </xdr:nvSpPr>
      <xdr:spPr>
        <a:xfrm>
          <a:off x="19494500" y="10726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103870</xdr:rowOff>
    </xdr:from>
    <xdr:to>
      <xdr:col>98</xdr:col>
      <xdr:colOff>38100</xdr:colOff>
      <xdr:row>63</xdr:row>
      <xdr:rowOff>34020</xdr:rowOff>
    </xdr:to>
    <xdr:sp macro="" textlink="">
      <xdr:nvSpPr>
        <xdr:cNvPr id="599" name="フローチャート: 判断 598">
          <a:extLst>
            <a:ext uri="{FF2B5EF4-FFF2-40B4-BE49-F238E27FC236}">
              <a16:creationId xmlns:a16="http://schemas.microsoft.com/office/drawing/2014/main" id="{89C98736-5FF3-4A30-AE71-F9F06F0915F0}"/>
            </a:ext>
          </a:extLst>
        </xdr:cNvPr>
        <xdr:cNvSpPr/>
      </xdr:nvSpPr>
      <xdr:spPr>
        <a:xfrm>
          <a:off x="18605500" y="10733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282A2A2C-5246-4906-8856-A146ADFF4484}"/>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58E907EA-1FEB-491F-8061-AD23E5522083}"/>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2D69E166-9137-4D1B-A319-78F1D59DABC2}"/>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41611FAE-5CD1-4CBF-94AC-F7AA15FDC207}"/>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3B42E18-2149-44A6-88D6-0640D7F7D322}"/>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57648</xdr:rowOff>
    </xdr:from>
    <xdr:to>
      <xdr:col>116</xdr:col>
      <xdr:colOff>114300</xdr:colOff>
      <xdr:row>62</xdr:row>
      <xdr:rowOff>159248</xdr:rowOff>
    </xdr:to>
    <xdr:sp macro="" textlink="">
      <xdr:nvSpPr>
        <xdr:cNvPr id="605" name="楕円 604">
          <a:extLst>
            <a:ext uri="{FF2B5EF4-FFF2-40B4-BE49-F238E27FC236}">
              <a16:creationId xmlns:a16="http://schemas.microsoft.com/office/drawing/2014/main" id="{009261F7-B25D-4DD9-B80F-47408208FC5D}"/>
            </a:ext>
          </a:extLst>
        </xdr:cNvPr>
        <xdr:cNvSpPr/>
      </xdr:nvSpPr>
      <xdr:spPr>
        <a:xfrm>
          <a:off x="22110700" y="10687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80525</xdr:rowOff>
    </xdr:from>
    <xdr:ext cx="469744" cy="259045"/>
    <xdr:sp macro="" textlink="">
      <xdr:nvSpPr>
        <xdr:cNvPr id="606" name="【学校施設】&#10;一人当たり面積該当値テキスト">
          <a:extLst>
            <a:ext uri="{FF2B5EF4-FFF2-40B4-BE49-F238E27FC236}">
              <a16:creationId xmlns:a16="http://schemas.microsoft.com/office/drawing/2014/main" id="{C6E471DC-3566-4F65-8495-71C4354BEE7E}"/>
            </a:ext>
          </a:extLst>
        </xdr:cNvPr>
        <xdr:cNvSpPr txBox="1"/>
      </xdr:nvSpPr>
      <xdr:spPr>
        <a:xfrm>
          <a:off x="22199600" y="10538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65329</xdr:rowOff>
    </xdr:from>
    <xdr:to>
      <xdr:col>112</xdr:col>
      <xdr:colOff>38100</xdr:colOff>
      <xdr:row>62</xdr:row>
      <xdr:rowOff>166929</xdr:rowOff>
    </xdr:to>
    <xdr:sp macro="" textlink="">
      <xdr:nvSpPr>
        <xdr:cNvPr id="607" name="楕円 606">
          <a:extLst>
            <a:ext uri="{FF2B5EF4-FFF2-40B4-BE49-F238E27FC236}">
              <a16:creationId xmlns:a16="http://schemas.microsoft.com/office/drawing/2014/main" id="{E235F3D2-11A0-4626-9DD5-F352A4B37180}"/>
            </a:ext>
          </a:extLst>
        </xdr:cNvPr>
        <xdr:cNvSpPr/>
      </xdr:nvSpPr>
      <xdr:spPr>
        <a:xfrm>
          <a:off x="21272500" y="10695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108448</xdr:rowOff>
    </xdr:from>
    <xdr:to>
      <xdr:col>116</xdr:col>
      <xdr:colOff>63500</xdr:colOff>
      <xdr:row>62</xdr:row>
      <xdr:rowOff>116129</xdr:rowOff>
    </xdr:to>
    <xdr:cxnSp macro="">
      <xdr:nvCxnSpPr>
        <xdr:cNvPr id="608" name="直線コネクタ 607">
          <a:extLst>
            <a:ext uri="{FF2B5EF4-FFF2-40B4-BE49-F238E27FC236}">
              <a16:creationId xmlns:a16="http://schemas.microsoft.com/office/drawing/2014/main" id="{22A8D1DB-42F4-49B3-BCF1-17AF6D391970}"/>
            </a:ext>
          </a:extLst>
        </xdr:cNvPr>
        <xdr:cNvCxnSpPr/>
      </xdr:nvCxnSpPr>
      <xdr:spPr>
        <a:xfrm flipV="1">
          <a:off x="21323300" y="10738348"/>
          <a:ext cx="838200" cy="7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77536</xdr:rowOff>
    </xdr:from>
    <xdr:to>
      <xdr:col>107</xdr:col>
      <xdr:colOff>101600</xdr:colOff>
      <xdr:row>63</xdr:row>
      <xdr:rowOff>7686</xdr:rowOff>
    </xdr:to>
    <xdr:sp macro="" textlink="">
      <xdr:nvSpPr>
        <xdr:cNvPr id="609" name="楕円 608">
          <a:extLst>
            <a:ext uri="{FF2B5EF4-FFF2-40B4-BE49-F238E27FC236}">
              <a16:creationId xmlns:a16="http://schemas.microsoft.com/office/drawing/2014/main" id="{58CE626D-B8C2-412F-896D-8892990A37FE}"/>
            </a:ext>
          </a:extLst>
        </xdr:cNvPr>
        <xdr:cNvSpPr/>
      </xdr:nvSpPr>
      <xdr:spPr>
        <a:xfrm>
          <a:off x="20383500" y="10707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116129</xdr:rowOff>
    </xdr:from>
    <xdr:to>
      <xdr:col>111</xdr:col>
      <xdr:colOff>177800</xdr:colOff>
      <xdr:row>62</xdr:row>
      <xdr:rowOff>128336</xdr:rowOff>
    </xdr:to>
    <xdr:cxnSp macro="">
      <xdr:nvCxnSpPr>
        <xdr:cNvPr id="610" name="直線コネクタ 609">
          <a:extLst>
            <a:ext uri="{FF2B5EF4-FFF2-40B4-BE49-F238E27FC236}">
              <a16:creationId xmlns:a16="http://schemas.microsoft.com/office/drawing/2014/main" id="{31A4231F-25B0-4D3A-9568-11541E16CC0D}"/>
            </a:ext>
          </a:extLst>
        </xdr:cNvPr>
        <xdr:cNvCxnSpPr/>
      </xdr:nvCxnSpPr>
      <xdr:spPr>
        <a:xfrm flipV="1">
          <a:off x="20434300" y="10746029"/>
          <a:ext cx="889000" cy="12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78542</xdr:rowOff>
    </xdr:from>
    <xdr:to>
      <xdr:col>102</xdr:col>
      <xdr:colOff>165100</xdr:colOff>
      <xdr:row>63</xdr:row>
      <xdr:rowOff>8692</xdr:rowOff>
    </xdr:to>
    <xdr:sp macro="" textlink="">
      <xdr:nvSpPr>
        <xdr:cNvPr id="611" name="楕円 610">
          <a:extLst>
            <a:ext uri="{FF2B5EF4-FFF2-40B4-BE49-F238E27FC236}">
              <a16:creationId xmlns:a16="http://schemas.microsoft.com/office/drawing/2014/main" id="{717E39FB-60A5-48BB-99FD-2E2B9FB3C577}"/>
            </a:ext>
          </a:extLst>
        </xdr:cNvPr>
        <xdr:cNvSpPr/>
      </xdr:nvSpPr>
      <xdr:spPr>
        <a:xfrm>
          <a:off x="19494500" y="10708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128336</xdr:rowOff>
    </xdr:from>
    <xdr:to>
      <xdr:col>107</xdr:col>
      <xdr:colOff>50800</xdr:colOff>
      <xdr:row>62</xdr:row>
      <xdr:rowOff>129342</xdr:rowOff>
    </xdr:to>
    <xdr:cxnSp macro="">
      <xdr:nvCxnSpPr>
        <xdr:cNvPr id="612" name="直線コネクタ 611">
          <a:extLst>
            <a:ext uri="{FF2B5EF4-FFF2-40B4-BE49-F238E27FC236}">
              <a16:creationId xmlns:a16="http://schemas.microsoft.com/office/drawing/2014/main" id="{0CAA0F39-789D-474A-A2A2-3D11FAB9034C}"/>
            </a:ext>
          </a:extLst>
        </xdr:cNvPr>
        <xdr:cNvCxnSpPr/>
      </xdr:nvCxnSpPr>
      <xdr:spPr>
        <a:xfrm flipV="1">
          <a:off x="19545300" y="10758236"/>
          <a:ext cx="889000" cy="1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83845</xdr:rowOff>
    </xdr:from>
    <xdr:to>
      <xdr:col>98</xdr:col>
      <xdr:colOff>38100</xdr:colOff>
      <xdr:row>63</xdr:row>
      <xdr:rowOff>13995</xdr:rowOff>
    </xdr:to>
    <xdr:sp macro="" textlink="">
      <xdr:nvSpPr>
        <xdr:cNvPr id="613" name="楕円 612">
          <a:extLst>
            <a:ext uri="{FF2B5EF4-FFF2-40B4-BE49-F238E27FC236}">
              <a16:creationId xmlns:a16="http://schemas.microsoft.com/office/drawing/2014/main" id="{EBA3F9C6-A956-4EAD-A5BA-4DAEE74A9CC8}"/>
            </a:ext>
          </a:extLst>
        </xdr:cNvPr>
        <xdr:cNvSpPr/>
      </xdr:nvSpPr>
      <xdr:spPr>
        <a:xfrm>
          <a:off x="18605500" y="1071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129342</xdr:rowOff>
    </xdr:from>
    <xdr:to>
      <xdr:col>102</xdr:col>
      <xdr:colOff>114300</xdr:colOff>
      <xdr:row>62</xdr:row>
      <xdr:rowOff>134645</xdr:rowOff>
    </xdr:to>
    <xdr:cxnSp macro="">
      <xdr:nvCxnSpPr>
        <xdr:cNvPr id="614" name="直線コネクタ 613">
          <a:extLst>
            <a:ext uri="{FF2B5EF4-FFF2-40B4-BE49-F238E27FC236}">
              <a16:creationId xmlns:a16="http://schemas.microsoft.com/office/drawing/2014/main" id="{15A4E906-5073-4DFC-9973-0E736AEE549F}"/>
            </a:ext>
          </a:extLst>
        </xdr:cNvPr>
        <xdr:cNvCxnSpPr/>
      </xdr:nvCxnSpPr>
      <xdr:spPr>
        <a:xfrm flipV="1">
          <a:off x="18656300" y="10759242"/>
          <a:ext cx="889000" cy="5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6403</xdr:rowOff>
    </xdr:from>
    <xdr:ext cx="469744" cy="259045"/>
    <xdr:sp macro="" textlink="">
      <xdr:nvSpPr>
        <xdr:cNvPr id="615" name="n_1aveValue【学校施設】&#10;一人当たり面積">
          <a:extLst>
            <a:ext uri="{FF2B5EF4-FFF2-40B4-BE49-F238E27FC236}">
              <a16:creationId xmlns:a16="http://schemas.microsoft.com/office/drawing/2014/main" id="{EE87170A-A000-48D2-8ED7-07F3CA96B7B8}"/>
            </a:ext>
          </a:extLst>
        </xdr:cNvPr>
        <xdr:cNvSpPr txBox="1"/>
      </xdr:nvSpPr>
      <xdr:spPr>
        <a:xfrm>
          <a:off x="21075727" y="10807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10837</xdr:rowOff>
    </xdr:from>
    <xdr:ext cx="469744" cy="259045"/>
    <xdr:sp macro="" textlink="">
      <xdr:nvSpPr>
        <xdr:cNvPr id="616" name="n_2aveValue【学校施設】&#10;一人当たり面積">
          <a:extLst>
            <a:ext uri="{FF2B5EF4-FFF2-40B4-BE49-F238E27FC236}">
              <a16:creationId xmlns:a16="http://schemas.microsoft.com/office/drawing/2014/main" id="{29B5D81D-9722-429F-9E05-635A5D88B178}"/>
            </a:ext>
          </a:extLst>
        </xdr:cNvPr>
        <xdr:cNvSpPr txBox="1"/>
      </xdr:nvSpPr>
      <xdr:spPr>
        <a:xfrm>
          <a:off x="20199427" y="10812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18198</xdr:rowOff>
    </xdr:from>
    <xdr:ext cx="469744" cy="259045"/>
    <xdr:sp macro="" textlink="">
      <xdr:nvSpPr>
        <xdr:cNvPr id="617" name="n_3aveValue【学校施設】&#10;一人当たり面積">
          <a:extLst>
            <a:ext uri="{FF2B5EF4-FFF2-40B4-BE49-F238E27FC236}">
              <a16:creationId xmlns:a16="http://schemas.microsoft.com/office/drawing/2014/main" id="{C7B2EFC8-C47E-4C7F-92E3-B2E53842EAB3}"/>
            </a:ext>
          </a:extLst>
        </xdr:cNvPr>
        <xdr:cNvSpPr txBox="1"/>
      </xdr:nvSpPr>
      <xdr:spPr>
        <a:xfrm>
          <a:off x="19310427" y="10819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25147</xdr:rowOff>
    </xdr:from>
    <xdr:ext cx="469744" cy="259045"/>
    <xdr:sp macro="" textlink="">
      <xdr:nvSpPr>
        <xdr:cNvPr id="618" name="n_4aveValue【学校施設】&#10;一人当たり面積">
          <a:extLst>
            <a:ext uri="{FF2B5EF4-FFF2-40B4-BE49-F238E27FC236}">
              <a16:creationId xmlns:a16="http://schemas.microsoft.com/office/drawing/2014/main" id="{BA20C7EC-80D3-46A3-B446-2E770D1037FF}"/>
            </a:ext>
          </a:extLst>
        </xdr:cNvPr>
        <xdr:cNvSpPr txBox="1"/>
      </xdr:nvSpPr>
      <xdr:spPr>
        <a:xfrm>
          <a:off x="18421427" y="10826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12006</xdr:rowOff>
    </xdr:from>
    <xdr:ext cx="469744" cy="259045"/>
    <xdr:sp macro="" textlink="">
      <xdr:nvSpPr>
        <xdr:cNvPr id="619" name="n_1mainValue【学校施設】&#10;一人当たり面積">
          <a:extLst>
            <a:ext uri="{FF2B5EF4-FFF2-40B4-BE49-F238E27FC236}">
              <a16:creationId xmlns:a16="http://schemas.microsoft.com/office/drawing/2014/main" id="{A10BA52A-BE54-45EC-8F9E-8E041254E38C}"/>
            </a:ext>
          </a:extLst>
        </xdr:cNvPr>
        <xdr:cNvSpPr txBox="1"/>
      </xdr:nvSpPr>
      <xdr:spPr>
        <a:xfrm>
          <a:off x="21075727" y="10470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24213</xdr:rowOff>
    </xdr:from>
    <xdr:ext cx="469744" cy="259045"/>
    <xdr:sp macro="" textlink="">
      <xdr:nvSpPr>
        <xdr:cNvPr id="620" name="n_2mainValue【学校施設】&#10;一人当たり面積">
          <a:extLst>
            <a:ext uri="{FF2B5EF4-FFF2-40B4-BE49-F238E27FC236}">
              <a16:creationId xmlns:a16="http://schemas.microsoft.com/office/drawing/2014/main" id="{59A49C31-0065-471C-BF18-8F2E237A43AE}"/>
            </a:ext>
          </a:extLst>
        </xdr:cNvPr>
        <xdr:cNvSpPr txBox="1"/>
      </xdr:nvSpPr>
      <xdr:spPr>
        <a:xfrm>
          <a:off x="20199427" y="10482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25219</xdr:rowOff>
    </xdr:from>
    <xdr:ext cx="469744" cy="259045"/>
    <xdr:sp macro="" textlink="">
      <xdr:nvSpPr>
        <xdr:cNvPr id="621" name="n_3mainValue【学校施設】&#10;一人当たり面積">
          <a:extLst>
            <a:ext uri="{FF2B5EF4-FFF2-40B4-BE49-F238E27FC236}">
              <a16:creationId xmlns:a16="http://schemas.microsoft.com/office/drawing/2014/main" id="{8F4B7784-1109-4766-B0CB-B07A718A5889}"/>
            </a:ext>
          </a:extLst>
        </xdr:cNvPr>
        <xdr:cNvSpPr txBox="1"/>
      </xdr:nvSpPr>
      <xdr:spPr>
        <a:xfrm>
          <a:off x="19310427" y="10483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30522</xdr:rowOff>
    </xdr:from>
    <xdr:ext cx="469744" cy="259045"/>
    <xdr:sp macro="" textlink="">
      <xdr:nvSpPr>
        <xdr:cNvPr id="622" name="n_4mainValue【学校施設】&#10;一人当たり面積">
          <a:extLst>
            <a:ext uri="{FF2B5EF4-FFF2-40B4-BE49-F238E27FC236}">
              <a16:creationId xmlns:a16="http://schemas.microsoft.com/office/drawing/2014/main" id="{3F33361F-D12C-4E67-A44B-0A0499B3590F}"/>
            </a:ext>
          </a:extLst>
        </xdr:cNvPr>
        <xdr:cNvSpPr txBox="1"/>
      </xdr:nvSpPr>
      <xdr:spPr>
        <a:xfrm>
          <a:off x="18421427" y="10488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1C84285A-6A00-4939-9F09-A08D9F820AD2}"/>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7CB5F92C-F176-4293-B9C0-14A44BDC4C84}"/>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D9248E51-9E16-453D-A11F-66C9571620E4}"/>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E7CA1E02-9CC0-4D4C-A59A-34209B7D1101}"/>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9D5DE1D3-CE03-4EB8-A6CD-0F5AAA4ED879}"/>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373E86BB-62F7-4F15-8212-DD708D0F8CBA}"/>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12A5BC4D-EB0D-4CE4-B003-DD624A5969EC}"/>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7DCE4277-F5A5-4A63-9F44-043F7902A5A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1" name="正方形/長方形 630">
          <a:extLst>
            <a:ext uri="{FF2B5EF4-FFF2-40B4-BE49-F238E27FC236}">
              <a16:creationId xmlns:a16="http://schemas.microsoft.com/office/drawing/2014/main" id="{C2E90E95-120D-48C0-9C82-24501281F0BC}"/>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2" name="正方形/長方形 631">
          <a:extLst>
            <a:ext uri="{FF2B5EF4-FFF2-40B4-BE49-F238E27FC236}">
              <a16:creationId xmlns:a16="http://schemas.microsoft.com/office/drawing/2014/main" id="{02B9E11A-457E-48A1-BBB7-D3BAAB37BBD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3" name="正方形/長方形 632">
          <a:extLst>
            <a:ext uri="{FF2B5EF4-FFF2-40B4-BE49-F238E27FC236}">
              <a16:creationId xmlns:a16="http://schemas.microsoft.com/office/drawing/2014/main" id="{05149C9E-450A-41E5-91AC-379B4F214FAA}"/>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4" name="正方形/長方形 633">
          <a:extLst>
            <a:ext uri="{FF2B5EF4-FFF2-40B4-BE49-F238E27FC236}">
              <a16:creationId xmlns:a16="http://schemas.microsoft.com/office/drawing/2014/main" id="{DC044511-3CD2-44AF-B6B7-98F234C92B8F}"/>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5" name="正方形/長方形 634">
          <a:extLst>
            <a:ext uri="{FF2B5EF4-FFF2-40B4-BE49-F238E27FC236}">
              <a16:creationId xmlns:a16="http://schemas.microsoft.com/office/drawing/2014/main" id="{929476DC-B3D6-41C7-88D8-50485A42764E}"/>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6" name="正方形/長方形 635">
          <a:extLst>
            <a:ext uri="{FF2B5EF4-FFF2-40B4-BE49-F238E27FC236}">
              <a16:creationId xmlns:a16="http://schemas.microsoft.com/office/drawing/2014/main" id="{CFC8633B-8611-4579-8E40-CC8FCBF858C9}"/>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7" name="正方形/長方形 636">
          <a:extLst>
            <a:ext uri="{FF2B5EF4-FFF2-40B4-BE49-F238E27FC236}">
              <a16:creationId xmlns:a16="http://schemas.microsoft.com/office/drawing/2014/main" id="{B9D53B16-473B-4C9A-8AAD-234953DCF898}"/>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8" name="正方形/長方形 637">
          <a:extLst>
            <a:ext uri="{FF2B5EF4-FFF2-40B4-BE49-F238E27FC236}">
              <a16:creationId xmlns:a16="http://schemas.microsoft.com/office/drawing/2014/main" id="{DC126B42-AC85-4AC4-A838-ACB94DAF9434}"/>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9" name="正方形/長方形 638">
          <a:extLst>
            <a:ext uri="{FF2B5EF4-FFF2-40B4-BE49-F238E27FC236}">
              <a16:creationId xmlns:a16="http://schemas.microsoft.com/office/drawing/2014/main" id="{CB5AC4C2-F269-4822-9D7B-2CBB6B28086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0" name="正方形/長方形 639">
          <a:extLst>
            <a:ext uri="{FF2B5EF4-FFF2-40B4-BE49-F238E27FC236}">
              <a16:creationId xmlns:a16="http://schemas.microsoft.com/office/drawing/2014/main" id="{6115FFB4-A1F7-41E3-86B9-DDC0C1ECDA2F}"/>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1" name="正方形/長方形 640">
          <a:extLst>
            <a:ext uri="{FF2B5EF4-FFF2-40B4-BE49-F238E27FC236}">
              <a16:creationId xmlns:a16="http://schemas.microsoft.com/office/drawing/2014/main" id="{AAE7DFE3-D889-44B6-BC76-A89DDE11B3B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2" name="正方形/長方形 641">
          <a:extLst>
            <a:ext uri="{FF2B5EF4-FFF2-40B4-BE49-F238E27FC236}">
              <a16:creationId xmlns:a16="http://schemas.microsoft.com/office/drawing/2014/main" id="{09B62773-BBC1-4088-85B2-2D62291DFDE2}"/>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3" name="正方形/長方形 642">
          <a:extLst>
            <a:ext uri="{FF2B5EF4-FFF2-40B4-BE49-F238E27FC236}">
              <a16:creationId xmlns:a16="http://schemas.microsoft.com/office/drawing/2014/main" id="{AF20CA1F-D2B7-4908-8DA6-B1C1F372CF4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4" name="正方形/長方形 643">
          <a:extLst>
            <a:ext uri="{FF2B5EF4-FFF2-40B4-BE49-F238E27FC236}">
              <a16:creationId xmlns:a16="http://schemas.microsoft.com/office/drawing/2014/main" id="{F506E2AB-BC51-4A35-8F75-DB8194F2A253}"/>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5" name="正方形/長方形 644">
          <a:extLst>
            <a:ext uri="{FF2B5EF4-FFF2-40B4-BE49-F238E27FC236}">
              <a16:creationId xmlns:a16="http://schemas.microsoft.com/office/drawing/2014/main" id="{191E6FE5-04B0-40EC-A724-0AEA637649AE}"/>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6" name="正方形/長方形 645">
          <a:extLst>
            <a:ext uri="{FF2B5EF4-FFF2-40B4-BE49-F238E27FC236}">
              <a16:creationId xmlns:a16="http://schemas.microsoft.com/office/drawing/2014/main" id="{147093D3-A768-4E67-8FC1-9B7618E60818}"/>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647" name="正方形/長方形 646">
          <a:extLst>
            <a:ext uri="{FF2B5EF4-FFF2-40B4-BE49-F238E27FC236}">
              <a16:creationId xmlns:a16="http://schemas.microsoft.com/office/drawing/2014/main" id="{EE0F61D5-8BB1-4B75-A22A-072C2CBAB63E}"/>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48" name="正方形/長方形 647">
          <a:extLst>
            <a:ext uri="{FF2B5EF4-FFF2-40B4-BE49-F238E27FC236}">
              <a16:creationId xmlns:a16="http://schemas.microsoft.com/office/drawing/2014/main" id="{4A77A7F3-B2A1-474D-B877-2C7FEF8687AA}"/>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49" name="正方形/長方形 648">
          <a:extLst>
            <a:ext uri="{FF2B5EF4-FFF2-40B4-BE49-F238E27FC236}">
              <a16:creationId xmlns:a16="http://schemas.microsoft.com/office/drawing/2014/main" id="{95A091C2-151A-4AFC-831C-A522D9E1C609}"/>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50" name="正方形/長方形 649">
          <a:extLst>
            <a:ext uri="{FF2B5EF4-FFF2-40B4-BE49-F238E27FC236}">
              <a16:creationId xmlns:a16="http://schemas.microsoft.com/office/drawing/2014/main" id="{3257F27D-C34E-46D1-AB5C-4BFF7F67AED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51" name="正方形/長方形 650">
          <a:extLst>
            <a:ext uri="{FF2B5EF4-FFF2-40B4-BE49-F238E27FC236}">
              <a16:creationId xmlns:a16="http://schemas.microsoft.com/office/drawing/2014/main" id="{1E37F045-F6EF-4138-9AC3-8F10C70A7DA9}"/>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52" name="正方形/長方形 651">
          <a:extLst>
            <a:ext uri="{FF2B5EF4-FFF2-40B4-BE49-F238E27FC236}">
              <a16:creationId xmlns:a16="http://schemas.microsoft.com/office/drawing/2014/main" id="{01415E8C-34CC-4985-A38D-FFE9E02C33DB}"/>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53" name="正方形/長方形 652">
          <a:extLst>
            <a:ext uri="{FF2B5EF4-FFF2-40B4-BE49-F238E27FC236}">
              <a16:creationId xmlns:a16="http://schemas.microsoft.com/office/drawing/2014/main" id="{6CEC9ADA-5C00-4EE0-AFE3-D90DA845E50B}"/>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54" name="正方形/長方形 653">
          <a:extLst>
            <a:ext uri="{FF2B5EF4-FFF2-40B4-BE49-F238E27FC236}">
              <a16:creationId xmlns:a16="http://schemas.microsoft.com/office/drawing/2014/main" id="{D0779288-66CA-4F89-9061-A4D23AF6D135}"/>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655" name="正方形/長方形 654">
          <a:extLst>
            <a:ext uri="{FF2B5EF4-FFF2-40B4-BE49-F238E27FC236}">
              <a16:creationId xmlns:a16="http://schemas.microsoft.com/office/drawing/2014/main" id="{3BDEBB3C-5A2F-46CD-86FA-EC1B026A30A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6" name="正方形/長方形 655">
          <a:extLst>
            <a:ext uri="{FF2B5EF4-FFF2-40B4-BE49-F238E27FC236}">
              <a16:creationId xmlns:a16="http://schemas.microsoft.com/office/drawing/2014/main" id="{92D927A6-CAE8-46B7-9848-B2D2F25AEF0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7" name="テキスト ボックス 656">
          <a:extLst>
            <a:ext uri="{FF2B5EF4-FFF2-40B4-BE49-F238E27FC236}">
              <a16:creationId xmlns:a16="http://schemas.microsoft.com/office/drawing/2014/main" id="{0539A5E2-0878-4ADA-B0AD-36058ACF1747}"/>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償却率の高いものについては橋梁が供用開始から</a:t>
          </a:r>
          <a:r>
            <a:rPr kumimoji="1" lang="en-US" altLang="ja-JP" sz="1100">
              <a:solidFill>
                <a:schemeClr val="dk1"/>
              </a:solidFill>
              <a:effectLst/>
              <a:latin typeface="+mn-lt"/>
              <a:ea typeface="+mn-ea"/>
              <a:cs typeface="+mn-cs"/>
            </a:rPr>
            <a:t>50</a:t>
          </a:r>
          <a:r>
            <a:rPr kumimoji="1" lang="ja-JP" altLang="ja-JP" sz="1100">
              <a:solidFill>
                <a:schemeClr val="dk1"/>
              </a:solidFill>
              <a:effectLst/>
              <a:latin typeface="+mn-lt"/>
              <a:ea typeface="+mn-ea"/>
              <a:cs typeface="+mn-cs"/>
            </a:rPr>
            <a:t>年以上経過しているものが多く、高い数値となっている。損耗の激しいものについては点検を行い補修工事を行うなどして長寿命化を図っていく。公営住宅は類似団体と比較して若干低い数値となっているが、近年は交付金事業による改修を行っているためほぼ横ばいで推移している。保育所については平成</a:t>
          </a:r>
          <a:r>
            <a:rPr kumimoji="1" lang="en-US" altLang="ja-JP" sz="1100">
              <a:solidFill>
                <a:schemeClr val="dk1"/>
              </a:solidFill>
              <a:effectLst/>
              <a:latin typeface="+mn-lt"/>
              <a:ea typeface="+mn-ea"/>
              <a:cs typeface="+mn-cs"/>
            </a:rPr>
            <a:t>22</a:t>
          </a:r>
          <a:r>
            <a:rPr kumimoji="1" lang="ja-JP" altLang="ja-JP" sz="1100">
              <a:solidFill>
                <a:schemeClr val="dk1"/>
              </a:solidFill>
              <a:effectLst/>
              <a:latin typeface="+mn-lt"/>
              <a:ea typeface="+mn-ea"/>
              <a:cs typeface="+mn-cs"/>
            </a:rPr>
            <a:t>年の施設建設から一定期間年数を経過しており、類似団体よりも</a:t>
          </a:r>
          <a:r>
            <a:rPr kumimoji="1" lang="ja-JP" altLang="en-US" sz="1100">
              <a:solidFill>
                <a:schemeClr val="dk1"/>
              </a:solidFill>
              <a:effectLst/>
              <a:latin typeface="+mn-lt"/>
              <a:ea typeface="+mn-ea"/>
              <a:cs typeface="+mn-cs"/>
            </a:rPr>
            <a:t>高い</a:t>
          </a:r>
          <a:r>
            <a:rPr kumimoji="1" lang="ja-JP" altLang="ja-JP" sz="1100">
              <a:solidFill>
                <a:schemeClr val="dk1"/>
              </a:solidFill>
              <a:effectLst/>
              <a:latin typeface="+mn-lt"/>
              <a:ea typeface="+mn-ea"/>
              <a:cs typeface="+mn-cs"/>
            </a:rPr>
            <a:t>償却率となっている。一人当たり面積については学校施設及び公営住宅が人口減少などにより高い数値となっている。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8C16073-DD50-4C71-BEA3-54CD817A146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3834E93-FA4D-4B4C-A64A-4DD5D86896DE}"/>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022E9E6-91F6-44DA-8638-64EA654AFF1F}"/>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F94147E-D0B4-46BC-BB3E-E897F394A4A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北海道喜茂別町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F0F3C46-1910-4D8B-944B-3830AA937E4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DB2D7F3-0BB0-4C32-9079-4DC7C42A683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D7138BD-ED24-47F4-9C46-8F9A9CA9C34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BDEB565-8F27-458A-A61A-96332E75CD6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E6E79D9-6A7B-4E9B-A055-9DA8BC44688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73EB01F-3161-450D-B02D-C222897409A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1,928
1,831
189.41
3,135,646
3,096,636
39,010
1,969,207
2,528,755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08211FF-CECF-4C71-9D36-69AC9C8DD35C}"/>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9A4B239-DAC1-4783-A2B8-31E6A51D272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A3D1A49-60C8-41BE-81EB-7E9B7EA73D7D}"/>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56.9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EFB008A-8C7D-4339-AC77-F71326D57187}"/>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8C6CAC2-4945-41B1-AACD-843EC27E3E0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2F3F20E-DBCD-45C5-8A26-2FBD401FB865}"/>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D6C6058-A6AF-44E6-935E-E2D58EDAD6F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DFDA966-BDF5-4526-8572-1B398774573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C2767F6-F901-4A0D-B28B-9111DF7072A1}"/>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24274A9-2904-4E56-A0CC-8B40E21F9B0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ABE3D71-C9EE-45E9-836B-6B68ECF7602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50E6E40-29C9-453F-8E55-30EC320F5D2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5C80FC1-45AA-489B-8A68-144ED06B6B41}"/>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2CC2159-CC9A-4153-AC9D-70151167222B}"/>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9B260A3-675B-442C-B70F-A5AF2C170EE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4DDDA64-FDDF-44CE-A520-F3AF0131D01A}"/>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D09A853-07DB-4071-9D86-C9BF2529CD06}"/>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5F6B454-BE14-4E6E-A070-00D4E9C38C36}"/>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E5FF7BD-7A2C-471C-826A-D73332484DB8}"/>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7268121-3C4B-4C55-8AAD-F2F4C0061AC4}"/>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05064C5-7B1D-41F7-BE47-80C4D92A2B29}"/>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09EB461-7030-4754-B2DA-59237B71D1F2}"/>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029CEB3-584E-4BEC-BE72-94640E1C5BAA}"/>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DA9749F-419E-4086-BC22-97993D901C38}"/>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E07A090-32B0-42F3-8845-56C5F90C7757}"/>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D132042-DD76-42B0-8F7E-D2187533EA9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AB17128-C25D-4515-8A0D-5E064195C2B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145CA6D-21DC-4A93-A4CE-8FD1F3E42F0C}"/>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493674F-3CE4-4B41-AB60-11D19EE75E87}"/>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243B334C-7248-42CF-82FC-F2D605E98266}"/>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A4D6A03D-AB72-4502-B22C-85085EF64524}"/>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9C6CA1C0-D328-4024-9A6E-4DFFF1A080E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6BFB3995-76B1-487A-9C3F-76687D45915E}"/>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F81992D3-7853-4F18-BE8E-476953C1D648}"/>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BCA5B2D0-CB3B-4C9A-8FA9-9154FE4467D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8B089CF7-6045-461E-BA08-8712D4C3A5D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4EDC5C55-2C8B-4961-9C04-C5C89A838FC5}"/>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E5BEE88F-F38C-450E-B2E1-4CCDD701CDB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1590AECA-6889-46C8-B802-9391A55B417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016E0D12-9950-4EE0-955B-D5BE85FF9F56}"/>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26627F20-5D60-40BD-85AD-0F46FA6BB32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CAFE8D45-790A-43D7-A9C0-BB0CEA8DA999}"/>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61EA7FC1-369B-4C41-998B-E63E426FD89D}"/>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312318B5-7AD6-44AD-883C-ED1ED4604C5C}"/>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EA97A1B2-EBE7-4196-BE29-FE7337129CC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885C6162-26CA-49B5-A6C1-304482701DD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34B3FEF3-6480-4204-9320-ACE6ACEE3C35}"/>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C66B4BA8-0E4D-4CED-A60E-BE92CBA89D3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55319235-9FC0-4BA6-B0B8-BF311AB9F2BC}"/>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2F604B6A-3068-4E49-BB96-FFD1972E8647}"/>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C650015F-A297-44C5-8685-30FCFF56F2DA}"/>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B407ECE0-7011-4D9C-81EF-CEEE6BACCF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6EFC88BF-1E4F-4EAE-BCE5-D21E1870FD84}"/>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20AD995E-FE53-4636-92A0-6B855A0B6663}"/>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5239E2EC-E4B2-4A84-8B1E-98F1C1D5106B}"/>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9C789809-9EDC-4AA7-89FF-54B93D4A7F4D}"/>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95DAFC69-96D8-4DDE-9689-615367C8B914}"/>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021510D3-C6D1-4715-B562-A924660B07E2}"/>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6017D240-5A15-49A6-902C-16D640B92EF7}"/>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B0B9A57C-50A3-496C-8C48-E95CFA09D0C1}"/>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39AD2ACB-A333-4389-9EFE-AE370274861A}"/>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596CB4F1-C812-4923-8889-D287B41CC29A}"/>
            </a:ext>
          </a:extLst>
        </xdr:cNvPr>
        <xdr:cNvCxnSpPr/>
      </xdr:nvCxnSpPr>
      <xdr:spPr>
        <a:xfrm flipV="1">
          <a:off x="4634865" y="956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968AD39C-A4B7-4A58-9697-860802D9C66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C38BC712-0617-47FF-AC8B-21D09B758391}"/>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47E159C7-5002-462E-B2FF-E2ABB40925EB}"/>
            </a:ext>
          </a:extLst>
        </xdr:cNvPr>
        <xdr:cNvSpPr txBox="1"/>
      </xdr:nvSpPr>
      <xdr:spPr>
        <a:xfrm>
          <a:off x="4673600" y="933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77" name="直線コネクタ 76">
          <a:extLst>
            <a:ext uri="{FF2B5EF4-FFF2-40B4-BE49-F238E27FC236}">
              <a16:creationId xmlns:a16="http://schemas.microsoft.com/office/drawing/2014/main" id="{5A1D5FF4-60D5-4C5F-9906-FA1FFFEAF380}"/>
            </a:ext>
          </a:extLst>
        </xdr:cNvPr>
        <xdr:cNvCxnSpPr/>
      </xdr:nvCxnSpPr>
      <xdr:spPr>
        <a:xfrm>
          <a:off x="4546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154322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54F117F0-6521-4B10-BCDB-1C59B5AE033A}"/>
            </a:ext>
          </a:extLst>
        </xdr:cNvPr>
        <xdr:cNvSpPr txBox="1"/>
      </xdr:nvSpPr>
      <xdr:spPr>
        <a:xfrm>
          <a:off x="4673600" y="104413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4445</xdr:rowOff>
    </xdr:from>
    <xdr:to>
      <xdr:col>24</xdr:col>
      <xdr:colOff>114300</xdr:colOff>
      <xdr:row>61</xdr:row>
      <xdr:rowOff>106045</xdr:rowOff>
    </xdr:to>
    <xdr:sp macro="" textlink="">
      <xdr:nvSpPr>
        <xdr:cNvPr id="79" name="フローチャート: 判断 78">
          <a:extLst>
            <a:ext uri="{FF2B5EF4-FFF2-40B4-BE49-F238E27FC236}">
              <a16:creationId xmlns:a16="http://schemas.microsoft.com/office/drawing/2014/main" id="{01D25084-96C6-4F98-8CFB-B6EF330FB757}"/>
            </a:ext>
          </a:extLst>
        </xdr:cNvPr>
        <xdr:cNvSpPr/>
      </xdr:nvSpPr>
      <xdr:spPr>
        <a:xfrm>
          <a:off x="4584700" y="1046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153035</xdr:rowOff>
    </xdr:from>
    <xdr:to>
      <xdr:col>20</xdr:col>
      <xdr:colOff>38100</xdr:colOff>
      <xdr:row>61</xdr:row>
      <xdr:rowOff>83185</xdr:rowOff>
    </xdr:to>
    <xdr:sp macro="" textlink="">
      <xdr:nvSpPr>
        <xdr:cNvPr id="80" name="フローチャート: 判断 79">
          <a:extLst>
            <a:ext uri="{FF2B5EF4-FFF2-40B4-BE49-F238E27FC236}">
              <a16:creationId xmlns:a16="http://schemas.microsoft.com/office/drawing/2014/main" id="{DCF3914C-BD0F-434A-BD09-053C730F5883}"/>
            </a:ext>
          </a:extLst>
        </xdr:cNvPr>
        <xdr:cNvSpPr/>
      </xdr:nvSpPr>
      <xdr:spPr>
        <a:xfrm>
          <a:off x="3746500" y="10440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139700</xdr:rowOff>
    </xdr:from>
    <xdr:to>
      <xdr:col>15</xdr:col>
      <xdr:colOff>101600</xdr:colOff>
      <xdr:row>61</xdr:row>
      <xdr:rowOff>69850</xdr:rowOff>
    </xdr:to>
    <xdr:sp macro="" textlink="">
      <xdr:nvSpPr>
        <xdr:cNvPr id="81" name="フローチャート: 判断 80">
          <a:extLst>
            <a:ext uri="{FF2B5EF4-FFF2-40B4-BE49-F238E27FC236}">
              <a16:creationId xmlns:a16="http://schemas.microsoft.com/office/drawing/2014/main" id="{427B5667-C7B6-43CF-B96C-BDD524B3250D}"/>
            </a:ext>
          </a:extLst>
        </xdr:cNvPr>
        <xdr:cNvSpPr/>
      </xdr:nvSpPr>
      <xdr:spPr>
        <a:xfrm>
          <a:off x="2857500" y="1042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132080</xdr:rowOff>
    </xdr:from>
    <xdr:to>
      <xdr:col>10</xdr:col>
      <xdr:colOff>165100</xdr:colOff>
      <xdr:row>61</xdr:row>
      <xdr:rowOff>62230</xdr:rowOff>
    </xdr:to>
    <xdr:sp macro="" textlink="">
      <xdr:nvSpPr>
        <xdr:cNvPr id="82" name="フローチャート: 判断 81">
          <a:extLst>
            <a:ext uri="{FF2B5EF4-FFF2-40B4-BE49-F238E27FC236}">
              <a16:creationId xmlns:a16="http://schemas.microsoft.com/office/drawing/2014/main" id="{A1EF63B5-351E-4760-BD26-29E8383223A5}"/>
            </a:ext>
          </a:extLst>
        </xdr:cNvPr>
        <xdr:cNvSpPr/>
      </xdr:nvSpPr>
      <xdr:spPr>
        <a:xfrm>
          <a:off x="196850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133985</xdr:rowOff>
    </xdr:from>
    <xdr:to>
      <xdr:col>6</xdr:col>
      <xdr:colOff>38100</xdr:colOff>
      <xdr:row>61</xdr:row>
      <xdr:rowOff>64135</xdr:rowOff>
    </xdr:to>
    <xdr:sp macro="" textlink="">
      <xdr:nvSpPr>
        <xdr:cNvPr id="83" name="フローチャート: 判断 82">
          <a:extLst>
            <a:ext uri="{FF2B5EF4-FFF2-40B4-BE49-F238E27FC236}">
              <a16:creationId xmlns:a16="http://schemas.microsoft.com/office/drawing/2014/main" id="{DB4E13E1-6DE4-472E-B0AD-FD49E7118395}"/>
            </a:ext>
          </a:extLst>
        </xdr:cNvPr>
        <xdr:cNvSpPr/>
      </xdr:nvSpPr>
      <xdr:spPr>
        <a:xfrm>
          <a:off x="1079500" y="1042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0F011438-B476-4031-8B09-B7EC92D3E44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7C68BA32-8CF8-419C-BEEE-57C8BC7A8E9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22E239F2-0143-46C1-BE58-C4DB6B8C447E}"/>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BB96C581-F2DF-4430-851F-0635D1405A06}"/>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AC1D5B5B-6D7E-487E-83A2-84E22E0877B5}"/>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36830</xdr:rowOff>
    </xdr:from>
    <xdr:to>
      <xdr:col>24</xdr:col>
      <xdr:colOff>114300</xdr:colOff>
      <xdr:row>60</xdr:row>
      <xdr:rowOff>138430</xdr:rowOff>
    </xdr:to>
    <xdr:sp macro="" textlink="">
      <xdr:nvSpPr>
        <xdr:cNvPr id="89" name="楕円 88">
          <a:extLst>
            <a:ext uri="{FF2B5EF4-FFF2-40B4-BE49-F238E27FC236}">
              <a16:creationId xmlns:a16="http://schemas.microsoft.com/office/drawing/2014/main" id="{3267D43D-EBC6-439B-B95E-AA7763BD941C}"/>
            </a:ext>
          </a:extLst>
        </xdr:cNvPr>
        <xdr:cNvSpPr/>
      </xdr:nvSpPr>
      <xdr:spPr>
        <a:xfrm>
          <a:off x="4584700" y="1032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59707</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4A516A72-575A-42B9-8F8D-84E049F3E2A6}"/>
            </a:ext>
          </a:extLst>
        </xdr:cNvPr>
        <xdr:cNvSpPr txBox="1"/>
      </xdr:nvSpPr>
      <xdr:spPr>
        <a:xfrm>
          <a:off x="4673600" y="1017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76835</xdr:rowOff>
    </xdr:from>
    <xdr:to>
      <xdr:col>20</xdr:col>
      <xdr:colOff>38100</xdr:colOff>
      <xdr:row>60</xdr:row>
      <xdr:rowOff>6985</xdr:rowOff>
    </xdr:to>
    <xdr:sp macro="" textlink="">
      <xdr:nvSpPr>
        <xdr:cNvPr id="91" name="楕円 90">
          <a:extLst>
            <a:ext uri="{FF2B5EF4-FFF2-40B4-BE49-F238E27FC236}">
              <a16:creationId xmlns:a16="http://schemas.microsoft.com/office/drawing/2014/main" id="{7571AF93-BD78-4C98-808F-592A5BA97FB2}"/>
            </a:ext>
          </a:extLst>
        </xdr:cNvPr>
        <xdr:cNvSpPr/>
      </xdr:nvSpPr>
      <xdr:spPr>
        <a:xfrm>
          <a:off x="3746500" y="1019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127635</xdr:rowOff>
    </xdr:from>
    <xdr:to>
      <xdr:col>24</xdr:col>
      <xdr:colOff>63500</xdr:colOff>
      <xdr:row>60</xdr:row>
      <xdr:rowOff>87630</xdr:rowOff>
    </xdr:to>
    <xdr:cxnSp macro="">
      <xdr:nvCxnSpPr>
        <xdr:cNvPr id="92" name="直線コネクタ 91">
          <a:extLst>
            <a:ext uri="{FF2B5EF4-FFF2-40B4-BE49-F238E27FC236}">
              <a16:creationId xmlns:a16="http://schemas.microsoft.com/office/drawing/2014/main" id="{2D8AC8C6-AEB7-41F1-A51C-EE33AB6B3CB8}"/>
            </a:ext>
          </a:extLst>
        </xdr:cNvPr>
        <xdr:cNvCxnSpPr/>
      </xdr:nvCxnSpPr>
      <xdr:spPr>
        <a:xfrm>
          <a:off x="3797300" y="10243185"/>
          <a:ext cx="838200" cy="131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118745</xdr:rowOff>
    </xdr:from>
    <xdr:to>
      <xdr:col>15</xdr:col>
      <xdr:colOff>101600</xdr:colOff>
      <xdr:row>59</xdr:row>
      <xdr:rowOff>48895</xdr:rowOff>
    </xdr:to>
    <xdr:sp macro="" textlink="">
      <xdr:nvSpPr>
        <xdr:cNvPr id="93" name="楕円 92">
          <a:extLst>
            <a:ext uri="{FF2B5EF4-FFF2-40B4-BE49-F238E27FC236}">
              <a16:creationId xmlns:a16="http://schemas.microsoft.com/office/drawing/2014/main" id="{2C703B1B-B790-4EE7-888B-CF4248CC6501}"/>
            </a:ext>
          </a:extLst>
        </xdr:cNvPr>
        <xdr:cNvSpPr/>
      </xdr:nvSpPr>
      <xdr:spPr>
        <a:xfrm>
          <a:off x="2857500" y="10062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169545</xdr:rowOff>
    </xdr:from>
    <xdr:to>
      <xdr:col>19</xdr:col>
      <xdr:colOff>177800</xdr:colOff>
      <xdr:row>59</xdr:row>
      <xdr:rowOff>127635</xdr:rowOff>
    </xdr:to>
    <xdr:cxnSp macro="">
      <xdr:nvCxnSpPr>
        <xdr:cNvPr id="94" name="直線コネクタ 93">
          <a:extLst>
            <a:ext uri="{FF2B5EF4-FFF2-40B4-BE49-F238E27FC236}">
              <a16:creationId xmlns:a16="http://schemas.microsoft.com/office/drawing/2014/main" id="{801DE2A2-2F0F-494B-BACB-144755A61A8E}"/>
            </a:ext>
          </a:extLst>
        </xdr:cNvPr>
        <xdr:cNvCxnSpPr/>
      </xdr:nvCxnSpPr>
      <xdr:spPr>
        <a:xfrm>
          <a:off x="2908300" y="10113645"/>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160655</xdr:rowOff>
    </xdr:from>
    <xdr:to>
      <xdr:col>10</xdr:col>
      <xdr:colOff>165100</xdr:colOff>
      <xdr:row>58</xdr:row>
      <xdr:rowOff>90805</xdr:rowOff>
    </xdr:to>
    <xdr:sp macro="" textlink="">
      <xdr:nvSpPr>
        <xdr:cNvPr id="95" name="楕円 94">
          <a:extLst>
            <a:ext uri="{FF2B5EF4-FFF2-40B4-BE49-F238E27FC236}">
              <a16:creationId xmlns:a16="http://schemas.microsoft.com/office/drawing/2014/main" id="{7D6B3CB9-4D8F-4DE7-AA17-7E4A9CA31F92}"/>
            </a:ext>
          </a:extLst>
        </xdr:cNvPr>
        <xdr:cNvSpPr/>
      </xdr:nvSpPr>
      <xdr:spPr>
        <a:xfrm>
          <a:off x="1968500" y="9933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40005</xdr:rowOff>
    </xdr:from>
    <xdr:to>
      <xdr:col>15</xdr:col>
      <xdr:colOff>50800</xdr:colOff>
      <xdr:row>58</xdr:row>
      <xdr:rowOff>169545</xdr:rowOff>
    </xdr:to>
    <xdr:cxnSp macro="">
      <xdr:nvCxnSpPr>
        <xdr:cNvPr id="96" name="直線コネクタ 95">
          <a:extLst>
            <a:ext uri="{FF2B5EF4-FFF2-40B4-BE49-F238E27FC236}">
              <a16:creationId xmlns:a16="http://schemas.microsoft.com/office/drawing/2014/main" id="{30D8B40B-339B-45AA-B8A0-6DC55FAC9146}"/>
            </a:ext>
          </a:extLst>
        </xdr:cNvPr>
        <xdr:cNvCxnSpPr/>
      </xdr:nvCxnSpPr>
      <xdr:spPr>
        <a:xfrm>
          <a:off x="2019300" y="9984105"/>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78740</xdr:rowOff>
    </xdr:from>
    <xdr:to>
      <xdr:col>6</xdr:col>
      <xdr:colOff>38100</xdr:colOff>
      <xdr:row>64</xdr:row>
      <xdr:rowOff>8890</xdr:rowOff>
    </xdr:to>
    <xdr:sp macro="" textlink="">
      <xdr:nvSpPr>
        <xdr:cNvPr id="97" name="楕円 96">
          <a:extLst>
            <a:ext uri="{FF2B5EF4-FFF2-40B4-BE49-F238E27FC236}">
              <a16:creationId xmlns:a16="http://schemas.microsoft.com/office/drawing/2014/main" id="{BD64F2E3-5817-4D1B-B519-B51B2DD3B1A4}"/>
            </a:ext>
          </a:extLst>
        </xdr:cNvPr>
        <xdr:cNvSpPr/>
      </xdr:nvSpPr>
      <xdr:spPr>
        <a:xfrm>
          <a:off x="1079500" y="10880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40005</xdr:rowOff>
    </xdr:from>
    <xdr:to>
      <xdr:col>10</xdr:col>
      <xdr:colOff>114300</xdr:colOff>
      <xdr:row>63</xdr:row>
      <xdr:rowOff>129540</xdr:rowOff>
    </xdr:to>
    <xdr:cxnSp macro="">
      <xdr:nvCxnSpPr>
        <xdr:cNvPr id="98" name="直線コネクタ 97">
          <a:extLst>
            <a:ext uri="{FF2B5EF4-FFF2-40B4-BE49-F238E27FC236}">
              <a16:creationId xmlns:a16="http://schemas.microsoft.com/office/drawing/2014/main" id="{07C5EDEB-1CC0-4E85-A960-B8D48B67F554}"/>
            </a:ext>
          </a:extLst>
        </xdr:cNvPr>
        <xdr:cNvCxnSpPr/>
      </xdr:nvCxnSpPr>
      <xdr:spPr>
        <a:xfrm flipV="1">
          <a:off x="1130300" y="9984105"/>
          <a:ext cx="889000" cy="946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74312</xdr:rowOff>
    </xdr:from>
    <xdr:ext cx="405111" cy="259045"/>
    <xdr:sp macro="" textlink="">
      <xdr:nvSpPr>
        <xdr:cNvPr id="99" name="n_1aveValue【体育館・プール】&#10;有形固定資産減価償却率">
          <a:extLst>
            <a:ext uri="{FF2B5EF4-FFF2-40B4-BE49-F238E27FC236}">
              <a16:creationId xmlns:a16="http://schemas.microsoft.com/office/drawing/2014/main" id="{F605AF84-FB78-4311-BC35-66AA70CFFC13}"/>
            </a:ext>
          </a:extLst>
        </xdr:cNvPr>
        <xdr:cNvSpPr txBox="1"/>
      </xdr:nvSpPr>
      <xdr:spPr>
        <a:xfrm>
          <a:off x="3582044" y="10532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60977</xdr:rowOff>
    </xdr:from>
    <xdr:ext cx="405111" cy="259045"/>
    <xdr:sp macro="" textlink="">
      <xdr:nvSpPr>
        <xdr:cNvPr id="100" name="n_2aveValue【体育館・プール】&#10;有形固定資産減価償却率">
          <a:extLst>
            <a:ext uri="{FF2B5EF4-FFF2-40B4-BE49-F238E27FC236}">
              <a16:creationId xmlns:a16="http://schemas.microsoft.com/office/drawing/2014/main" id="{92F7DF90-948B-44CD-A67A-DF543D803862}"/>
            </a:ext>
          </a:extLst>
        </xdr:cNvPr>
        <xdr:cNvSpPr txBox="1"/>
      </xdr:nvSpPr>
      <xdr:spPr>
        <a:xfrm>
          <a:off x="2705744" y="1051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53357</xdr:rowOff>
    </xdr:from>
    <xdr:ext cx="405111" cy="259045"/>
    <xdr:sp macro="" textlink="">
      <xdr:nvSpPr>
        <xdr:cNvPr id="101" name="n_3aveValue【体育館・プール】&#10;有形固定資産減価償却率">
          <a:extLst>
            <a:ext uri="{FF2B5EF4-FFF2-40B4-BE49-F238E27FC236}">
              <a16:creationId xmlns:a16="http://schemas.microsoft.com/office/drawing/2014/main" id="{8960277D-470F-490F-B4FC-E15DCDA2D7CE}"/>
            </a:ext>
          </a:extLst>
        </xdr:cNvPr>
        <xdr:cNvSpPr txBox="1"/>
      </xdr:nvSpPr>
      <xdr:spPr>
        <a:xfrm>
          <a:off x="1816744" y="1051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80662</xdr:rowOff>
    </xdr:from>
    <xdr:ext cx="405111" cy="259045"/>
    <xdr:sp macro="" textlink="">
      <xdr:nvSpPr>
        <xdr:cNvPr id="102" name="n_4aveValue【体育館・プール】&#10;有形固定資産減価償却率">
          <a:extLst>
            <a:ext uri="{FF2B5EF4-FFF2-40B4-BE49-F238E27FC236}">
              <a16:creationId xmlns:a16="http://schemas.microsoft.com/office/drawing/2014/main" id="{75FF2A81-0457-4B65-BD63-DCBEFBEB3A39}"/>
            </a:ext>
          </a:extLst>
        </xdr:cNvPr>
        <xdr:cNvSpPr txBox="1"/>
      </xdr:nvSpPr>
      <xdr:spPr>
        <a:xfrm>
          <a:off x="927744" y="10196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23512</xdr:rowOff>
    </xdr:from>
    <xdr:ext cx="405111" cy="259045"/>
    <xdr:sp macro="" textlink="">
      <xdr:nvSpPr>
        <xdr:cNvPr id="103" name="n_1mainValue【体育館・プール】&#10;有形固定資産減価償却率">
          <a:extLst>
            <a:ext uri="{FF2B5EF4-FFF2-40B4-BE49-F238E27FC236}">
              <a16:creationId xmlns:a16="http://schemas.microsoft.com/office/drawing/2014/main" id="{BEC24BA7-2940-4AAF-9B82-0A09923F1D09}"/>
            </a:ext>
          </a:extLst>
        </xdr:cNvPr>
        <xdr:cNvSpPr txBox="1"/>
      </xdr:nvSpPr>
      <xdr:spPr>
        <a:xfrm>
          <a:off x="3582044" y="9967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65422</xdr:rowOff>
    </xdr:from>
    <xdr:ext cx="405111" cy="259045"/>
    <xdr:sp macro="" textlink="">
      <xdr:nvSpPr>
        <xdr:cNvPr id="104" name="n_2mainValue【体育館・プール】&#10;有形固定資産減価償却率">
          <a:extLst>
            <a:ext uri="{FF2B5EF4-FFF2-40B4-BE49-F238E27FC236}">
              <a16:creationId xmlns:a16="http://schemas.microsoft.com/office/drawing/2014/main" id="{03F34935-7E62-4B8B-9071-108D705BBC85}"/>
            </a:ext>
          </a:extLst>
        </xdr:cNvPr>
        <xdr:cNvSpPr txBox="1"/>
      </xdr:nvSpPr>
      <xdr:spPr>
        <a:xfrm>
          <a:off x="2705744" y="983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107332</xdr:rowOff>
    </xdr:from>
    <xdr:ext cx="405111" cy="259045"/>
    <xdr:sp macro="" textlink="">
      <xdr:nvSpPr>
        <xdr:cNvPr id="105" name="n_3mainValue【体育館・プール】&#10;有形固定資産減価償却率">
          <a:extLst>
            <a:ext uri="{FF2B5EF4-FFF2-40B4-BE49-F238E27FC236}">
              <a16:creationId xmlns:a16="http://schemas.microsoft.com/office/drawing/2014/main" id="{8EE761A3-CF1D-4D62-8546-FC3985FBD959}"/>
            </a:ext>
          </a:extLst>
        </xdr:cNvPr>
        <xdr:cNvSpPr txBox="1"/>
      </xdr:nvSpPr>
      <xdr:spPr>
        <a:xfrm>
          <a:off x="1816744" y="970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17</xdr:rowOff>
    </xdr:from>
    <xdr:ext cx="405111" cy="259045"/>
    <xdr:sp macro="" textlink="">
      <xdr:nvSpPr>
        <xdr:cNvPr id="106" name="n_4mainValue【体育館・プール】&#10;有形固定資産減価償却率">
          <a:extLst>
            <a:ext uri="{FF2B5EF4-FFF2-40B4-BE49-F238E27FC236}">
              <a16:creationId xmlns:a16="http://schemas.microsoft.com/office/drawing/2014/main" id="{38B77C2B-A731-4D93-8B40-0D77FE8BF895}"/>
            </a:ext>
          </a:extLst>
        </xdr:cNvPr>
        <xdr:cNvSpPr txBox="1"/>
      </xdr:nvSpPr>
      <xdr:spPr>
        <a:xfrm>
          <a:off x="927744" y="1097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BD257DB8-9070-41DE-A22C-C453D2A9C937}"/>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CF08D161-DEF0-4E9C-A9EF-09948378A2E5}"/>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DCDA4820-1324-4611-926C-28E23D03B0CB}"/>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434F52D0-EFB6-422D-BF70-BB08EB059033}"/>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D15660FD-4F97-4FE4-96C7-4DA78BE7A973}"/>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C44DBB2D-4829-45BA-8A21-0042FF646226}"/>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03AA6C9D-C3B2-4ABB-9E74-9EE05164883B}"/>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95732DA3-6A3B-4292-9B10-A4BD34AD356E}"/>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FDECB8C3-7B0B-4F1A-89A9-C1E5938F93AD}"/>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477129D3-D66A-49B6-BD3F-A6FA314F9DEE}"/>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7" name="直線コネクタ 116">
          <a:extLst>
            <a:ext uri="{FF2B5EF4-FFF2-40B4-BE49-F238E27FC236}">
              <a16:creationId xmlns:a16="http://schemas.microsoft.com/office/drawing/2014/main" id="{BC14E5D5-71D2-4962-A5B1-79C84E623060}"/>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8" name="テキスト ボックス 117">
          <a:extLst>
            <a:ext uri="{FF2B5EF4-FFF2-40B4-BE49-F238E27FC236}">
              <a16:creationId xmlns:a16="http://schemas.microsoft.com/office/drawing/2014/main" id="{826B0D56-86BE-4D97-992A-99DFC088920A}"/>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9" name="直線コネクタ 118">
          <a:extLst>
            <a:ext uri="{FF2B5EF4-FFF2-40B4-BE49-F238E27FC236}">
              <a16:creationId xmlns:a16="http://schemas.microsoft.com/office/drawing/2014/main" id="{6F598C1B-F660-47F6-9851-D15FCFB3CE26}"/>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20" name="テキスト ボックス 119">
          <a:extLst>
            <a:ext uri="{FF2B5EF4-FFF2-40B4-BE49-F238E27FC236}">
              <a16:creationId xmlns:a16="http://schemas.microsoft.com/office/drawing/2014/main" id="{B8809243-7B22-45E8-8112-BD9C51E7ADC6}"/>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1" name="直線コネクタ 120">
          <a:extLst>
            <a:ext uri="{FF2B5EF4-FFF2-40B4-BE49-F238E27FC236}">
              <a16:creationId xmlns:a16="http://schemas.microsoft.com/office/drawing/2014/main" id="{F7BFC648-8541-4492-807A-DEF276DAA918}"/>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2" name="テキスト ボックス 121">
          <a:extLst>
            <a:ext uri="{FF2B5EF4-FFF2-40B4-BE49-F238E27FC236}">
              <a16:creationId xmlns:a16="http://schemas.microsoft.com/office/drawing/2014/main" id="{FA0138E2-10B7-400B-946D-0792127C254B}"/>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3" name="直線コネクタ 122">
          <a:extLst>
            <a:ext uri="{FF2B5EF4-FFF2-40B4-BE49-F238E27FC236}">
              <a16:creationId xmlns:a16="http://schemas.microsoft.com/office/drawing/2014/main" id="{98A1AA06-5191-4B66-907C-12E0D3FEDDF5}"/>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4" name="テキスト ボックス 123">
          <a:extLst>
            <a:ext uri="{FF2B5EF4-FFF2-40B4-BE49-F238E27FC236}">
              <a16:creationId xmlns:a16="http://schemas.microsoft.com/office/drawing/2014/main" id="{D63F7F8A-C7AA-4609-ADA6-1C766A8F5EAC}"/>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5" name="直線コネクタ 124">
          <a:extLst>
            <a:ext uri="{FF2B5EF4-FFF2-40B4-BE49-F238E27FC236}">
              <a16:creationId xmlns:a16="http://schemas.microsoft.com/office/drawing/2014/main" id="{D00E1465-321C-4B44-A4AE-836BEF87F3C7}"/>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6" name="テキスト ボックス 125">
          <a:extLst>
            <a:ext uri="{FF2B5EF4-FFF2-40B4-BE49-F238E27FC236}">
              <a16:creationId xmlns:a16="http://schemas.microsoft.com/office/drawing/2014/main" id="{85F57D71-90B4-41D6-B1F6-D726EA609126}"/>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7" name="【体育館・プール】&#10;一人当たり面積グラフ枠">
          <a:extLst>
            <a:ext uri="{FF2B5EF4-FFF2-40B4-BE49-F238E27FC236}">
              <a16:creationId xmlns:a16="http://schemas.microsoft.com/office/drawing/2014/main" id="{ADCE81FB-A20B-4552-B46A-0DFDA40B6116}"/>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60579</xdr:rowOff>
    </xdr:from>
    <xdr:to>
      <xdr:col>54</xdr:col>
      <xdr:colOff>189865</xdr:colOff>
      <xdr:row>63</xdr:row>
      <xdr:rowOff>148819</xdr:rowOff>
    </xdr:to>
    <xdr:cxnSp macro="">
      <xdr:nvCxnSpPr>
        <xdr:cNvPr id="128" name="直線コネクタ 127">
          <a:extLst>
            <a:ext uri="{FF2B5EF4-FFF2-40B4-BE49-F238E27FC236}">
              <a16:creationId xmlns:a16="http://schemas.microsoft.com/office/drawing/2014/main" id="{23EC3D2C-E3EA-419D-B57B-EB10A835ADB3}"/>
            </a:ext>
          </a:extLst>
        </xdr:cNvPr>
        <xdr:cNvCxnSpPr/>
      </xdr:nvCxnSpPr>
      <xdr:spPr>
        <a:xfrm flipV="1">
          <a:off x="10476865" y="9661779"/>
          <a:ext cx="0" cy="1288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152646</xdr:rowOff>
    </xdr:from>
    <xdr:ext cx="469744" cy="259045"/>
    <xdr:sp macro="" textlink="">
      <xdr:nvSpPr>
        <xdr:cNvPr id="129" name="【体育館・プール】&#10;一人当たり面積最小値テキスト">
          <a:extLst>
            <a:ext uri="{FF2B5EF4-FFF2-40B4-BE49-F238E27FC236}">
              <a16:creationId xmlns:a16="http://schemas.microsoft.com/office/drawing/2014/main" id="{EFAA0EE6-2B9A-4D5A-9C5A-DDC4B790B59E}"/>
            </a:ext>
          </a:extLst>
        </xdr:cNvPr>
        <xdr:cNvSpPr txBox="1"/>
      </xdr:nvSpPr>
      <xdr:spPr>
        <a:xfrm>
          <a:off x="10515600" y="10953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148819</xdr:rowOff>
    </xdr:from>
    <xdr:to>
      <xdr:col>55</xdr:col>
      <xdr:colOff>88900</xdr:colOff>
      <xdr:row>63</xdr:row>
      <xdr:rowOff>148819</xdr:rowOff>
    </xdr:to>
    <xdr:cxnSp macro="">
      <xdr:nvCxnSpPr>
        <xdr:cNvPr id="130" name="直線コネクタ 129">
          <a:extLst>
            <a:ext uri="{FF2B5EF4-FFF2-40B4-BE49-F238E27FC236}">
              <a16:creationId xmlns:a16="http://schemas.microsoft.com/office/drawing/2014/main" id="{FDDD4C18-C8D2-41CF-A785-DF8922FD0EEE}"/>
            </a:ext>
          </a:extLst>
        </xdr:cNvPr>
        <xdr:cNvCxnSpPr/>
      </xdr:nvCxnSpPr>
      <xdr:spPr>
        <a:xfrm>
          <a:off x="10388600" y="10950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7256</xdr:rowOff>
    </xdr:from>
    <xdr:ext cx="469744" cy="259045"/>
    <xdr:sp macro="" textlink="">
      <xdr:nvSpPr>
        <xdr:cNvPr id="131" name="【体育館・プール】&#10;一人当たり面積最大値テキスト">
          <a:extLst>
            <a:ext uri="{FF2B5EF4-FFF2-40B4-BE49-F238E27FC236}">
              <a16:creationId xmlns:a16="http://schemas.microsoft.com/office/drawing/2014/main" id="{E676573B-312D-463F-90CC-AF2524BD6560}"/>
            </a:ext>
          </a:extLst>
        </xdr:cNvPr>
        <xdr:cNvSpPr txBox="1"/>
      </xdr:nvSpPr>
      <xdr:spPr>
        <a:xfrm>
          <a:off x="10515600" y="9437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60579</xdr:rowOff>
    </xdr:from>
    <xdr:to>
      <xdr:col>55</xdr:col>
      <xdr:colOff>88900</xdr:colOff>
      <xdr:row>56</xdr:row>
      <xdr:rowOff>60579</xdr:rowOff>
    </xdr:to>
    <xdr:cxnSp macro="">
      <xdr:nvCxnSpPr>
        <xdr:cNvPr id="132" name="直線コネクタ 131">
          <a:extLst>
            <a:ext uri="{FF2B5EF4-FFF2-40B4-BE49-F238E27FC236}">
              <a16:creationId xmlns:a16="http://schemas.microsoft.com/office/drawing/2014/main" id="{8A6FF41A-047C-4EC2-9695-18CA2C223DF3}"/>
            </a:ext>
          </a:extLst>
        </xdr:cNvPr>
        <xdr:cNvCxnSpPr/>
      </xdr:nvCxnSpPr>
      <xdr:spPr>
        <a:xfrm>
          <a:off x="10388600" y="9661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57573</xdr:rowOff>
    </xdr:from>
    <xdr:ext cx="469744" cy="259045"/>
    <xdr:sp macro="" textlink="">
      <xdr:nvSpPr>
        <xdr:cNvPr id="133" name="【体育館・プール】&#10;一人当たり面積平均値テキスト">
          <a:extLst>
            <a:ext uri="{FF2B5EF4-FFF2-40B4-BE49-F238E27FC236}">
              <a16:creationId xmlns:a16="http://schemas.microsoft.com/office/drawing/2014/main" id="{9651BC86-CB57-487A-A19A-A51482B5569D}"/>
            </a:ext>
          </a:extLst>
        </xdr:cNvPr>
        <xdr:cNvSpPr txBox="1"/>
      </xdr:nvSpPr>
      <xdr:spPr>
        <a:xfrm>
          <a:off x="10515600" y="105160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34696</xdr:rowOff>
    </xdr:from>
    <xdr:to>
      <xdr:col>55</xdr:col>
      <xdr:colOff>50800</xdr:colOff>
      <xdr:row>62</xdr:row>
      <xdr:rowOff>136296</xdr:rowOff>
    </xdr:to>
    <xdr:sp macro="" textlink="">
      <xdr:nvSpPr>
        <xdr:cNvPr id="134" name="フローチャート: 判断 133">
          <a:extLst>
            <a:ext uri="{FF2B5EF4-FFF2-40B4-BE49-F238E27FC236}">
              <a16:creationId xmlns:a16="http://schemas.microsoft.com/office/drawing/2014/main" id="{737819CD-9E15-4E11-90D7-8D5D3EF1A46C}"/>
            </a:ext>
          </a:extLst>
        </xdr:cNvPr>
        <xdr:cNvSpPr/>
      </xdr:nvSpPr>
      <xdr:spPr>
        <a:xfrm>
          <a:off x="10426700" y="1066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34696</xdr:rowOff>
    </xdr:from>
    <xdr:to>
      <xdr:col>50</xdr:col>
      <xdr:colOff>165100</xdr:colOff>
      <xdr:row>62</xdr:row>
      <xdr:rowOff>136296</xdr:rowOff>
    </xdr:to>
    <xdr:sp macro="" textlink="">
      <xdr:nvSpPr>
        <xdr:cNvPr id="135" name="フローチャート: 判断 134">
          <a:extLst>
            <a:ext uri="{FF2B5EF4-FFF2-40B4-BE49-F238E27FC236}">
              <a16:creationId xmlns:a16="http://schemas.microsoft.com/office/drawing/2014/main" id="{5E11120F-07BB-4D8F-8C3B-701AAB2D1E6A}"/>
            </a:ext>
          </a:extLst>
        </xdr:cNvPr>
        <xdr:cNvSpPr/>
      </xdr:nvSpPr>
      <xdr:spPr>
        <a:xfrm>
          <a:off x="9588500" y="1066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50470</xdr:rowOff>
    </xdr:from>
    <xdr:to>
      <xdr:col>46</xdr:col>
      <xdr:colOff>38100</xdr:colOff>
      <xdr:row>62</xdr:row>
      <xdr:rowOff>152070</xdr:rowOff>
    </xdr:to>
    <xdr:sp macro="" textlink="">
      <xdr:nvSpPr>
        <xdr:cNvPr id="136" name="フローチャート: 判断 135">
          <a:extLst>
            <a:ext uri="{FF2B5EF4-FFF2-40B4-BE49-F238E27FC236}">
              <a16:creationId xmlns:a16="http://schemas.microsoft.com/office/drawing/2014/main" id="{63F31A78-4A3D-4127-801D-605DFB95CC54}"/>
            </a:ext>
          </a:extLst>
        </xdr:cNvPr>
        <xdr:cNvSpPr/>
      </xdr:nvSpPr>
      <xdr:spPr>
        <a:xfrm>
          <a:off x="8699500" y="1068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60985</xdr:rowOff>
    </xdr:from>
    <xdr:to>
      <xdr:col>41</xdr:col>
      <xdr:colOff>101600</xdr:colOff>
      <xdr:row>62</xdr:row>
      <xdr:rowOff>162585</xdr:rowOff>
    </xdr:to>
    <xdr:sp macro="" textlink="">
      <xdr:nvSpPr>
        <xdr:cNvPr id="137" name="フローチャート: 判断 136">
          <a:extLst>
            <a:ext uri="{FF2B5EF4-FFF2-40B4-BE49-F238E27FC236}">
              <a16:creationId xmlns:a16="http://schemas.microsoft.com/office/drawing/2014/main" id="{FEB93A8E-B7D9-4C33-A9D7-48E8C239E1D1}"/>
            </a:ext>
          </a:extLst>
        </xdr:cNvPr>
        <xdr:cNvSpPr/>
      </xdr:nvSpPr>
      <xdr:spPr>
        <a:xfrm>
          <a:off x="7810500" y="10690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62129</xdr:rowOff>
    </xdr:from>
    <xdr:to>
      <xdr:col>36</xdr:col>
      <xdr:colOff>165100</xdr:colOff>
      <xdr:row>62</xdr:row>
      <xdr:rowOff>163729</xdr:rowOff>
    </xdr:to>
    <xdr:sp macro="" textlink="">
      <xdr:nvSpPr>
        <xdr:cNvPr id="138" name="フローチャート: 判断 137">
          <a:extLst>
            <a:ext uri="{FF2B5EF4-FFF2-40B4-BE49-F238E27FC236}">
              <a16:creationId xmlns:a16="http://schemas.microsoft.com/office/drawing/2014/main" id="{15BBBF7B-F4F5-4298-8C29-118982E4DF17}"/>
            </a:ext>
          </a:extLst>
        </xdr:cNvPr>
        <xdr:cNvSpPr/>
      </xdr:nvSpPr>
      <xdr:spPr>
        <a:xfrm>
          <a:off x="6921500" y="10692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45979338-AD8D-49D8-B6FD-204C4E357C28}"/>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9ABC33A7-CDDA-4B12-8306-E1BC22FFE72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6396145C-7C0B-4EB3-BE64-9E14D5ECA3E2}"/>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B2A3BE45-55DB-4E34-AC81-529F3E614E27}"/>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BD76C6B8-6DE2-4A6B-B55F-772436505255}"/>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8865</xdr:rowOff>
    </xdr:from>
    <xdr:to>
      <xdr:col>55</xdr:col>
      <xdr:colOff>50800</xdr:colOff>
      <xdr:row>63</xdr:row>
      <xdr:rowOff>110465</xdr:rowOff>
    </xdr:to>
    <xdr:sp macro="" textlink="">
      <xdr:nvSpPr>
        <xdr:cNvPr id="144" name="楕円 143">
          <a:extLst>
            <a:ext uri="{FF2B5EF4-FFF2-40B4-BE49-F238E27FC236}">
              <a16:creationId xmlns:a16="http://schemas.microsoft.com/office/drawing/2014/main" id="{909C35A2-B7D0-41CF-8B39-6DAA183A1659}"/>
            </a:ext>
          </a:extLst>
        </xdr:cNvPr>
        <xdr:cNvSpPr/>
      </xdr:nvSpPr>
      <xdr:spPr>
        <a:xfrm>
          <a:off x="10426700" y="1081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95242</xdr:rowOff>
    </xdr:from>
    <xdr:ext cx="469744" cy="259045"/>
    <xdr:sp macro="" textlink="">
      <xdr:nvSpPr>
        <xdr:cNvPr id="145" name="【体育館・プール】&#10;一人当たり面積該当値テキスト">
          <a:extLst>
            <a:ext uri="{FF2B5EF4-FFF2-40B4-BE49-F238E27FC236}">
              <a16:creationId xmlns:a16="http://schemas.microsoft.com/office/drawing/2014/main" id="{91284B2D-B33E-48D0-A900-77C8E7777F1B}"/>
            </a:ext>
          </a:extLst>
        </xdr:cNvPr>
        <xdr:cNvSpPr txBox="1"/>
      </xdr:nvSpPr>
      <xdr:spPr>
        <a:xfrm>
          <a:off x="10515600" y="10725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10464</xdr:rowOff>
    </xdr:from>
    <xdr:to>
      <xdr:col>50</xdr:col>
      <xdr:colOff>165100</xdr:colOff>
      <xdr:row>63</xdr:row>
      <xdr:rowOff>112064</xdr:rowOff>
    </xdr:to>
    <xdr:sp macro="" textlink="">
      <xdr:nvSpPr>
        <xdr:cNvPr id="146" name="楕円 145">
          <a:extLst>
            <a:ext uri="{FF2B5EF4-FFF2-40B4-BE49-F238E27FC236}">
              <a16:creationId xmlns:a16="http://schemas.microsoft.com/office/drawing/2014/main" id="{B4235551-1480-45C4-953D-4868A9B8F7D2}"/>
            </a:ext>
          </a:extLst>
        </xdr:cNvPr>
        <xdr:cNvSpPr/>
      </xdr:nvSpPr>
      <xdr:spPr>
        <a:xfrm>
          <a:off x="9588500" y="10811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59665</xdr:rowOff>
    </xdr:from>
    <xdr:to>
      <xdr:col>55</xdr:col>
      <xdr:colOff>0</xdr:colOff>
      <xdr:row>63</xdr:row>
      <xdr:rowOff>61264</xdr:rowOff>
    </xdr:to>
    <xdr:cxnSp macro="">
      <xdr:nvCxnSpPr>
        <xdr:cNvPr id="147" name="直線コネクタ 146">
          <a:extLst>
            <a:ext uri="{FF2B5EF4-FFF2-40B4-BE49-F238E27FC236}">
              <a16:creationId xmlns:a16="http://schemas.microsoft.com/office/drawing/2014/main" id="{9434DAA7-7026-4639-8C34-5E89D801A9FE}"/>
            </a:ext>
          </a:extLst>
        </xdr:cNvPr>
        <xdr:cNvCxnSpPr/>
      </xdr:nvCxnSpPr>
      <xdr:spPr>
        <a:xfrm flipV="1">
          <a:off x="9639300" y="10861015"/>
          <a:ext cx="838200" cy="1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12751</xdr:rowOff>
    </xdr:from>
    <xdr:to>
      <xdr:col>46</xdr:col>
      <xdr:colOff>38100</xdr:colOff>
      <xdr:row>63</xdr:row>
      <xdr:rowOff>114351</xdr:rowOff>
    </xdr:to>
    <xdr:sp macro="" textlink="">
      <xdr:nvSpPr>
        <xdr:cNvPr id="148" name="楕円 147">
          <a:extLst>
            <a:ext uri="{FF2B5EF4-FFF2-40B4-BE49-F238E27FC236}">
              <a16:creationId xmlns:a16="http://schemas.microsoft.com/office/drawing/2014/main" id="{08D0F759-F9FE-47A7-8E92-C1530F25FE7E}"/>
            </a:ext>
          </a:extLst>
        </xdr:cNvPr>
        <xdr:cNvSpPr/>
      </xdr:nvSpPr>
      <xdr:spPr>
        <a:xfrm>
          <a:off x="8699500" y="10814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61264</xdr:rowOff>
    </xdr:from>
    <xdr:to>
      <xdr:col>50</xdr:col>
      <xdr:colOff>114300</xdr:colOff>
      <xdr:row>63</xdr:row>
      <xdr:rowOff>63551</xdr:rowOff>
    </xdr:to>
    <xdr:cxnSp macro="">
      <xdr:nvCxnSpPr>
        <xdr:cNvPr id="149" name="直線コネクタ 148">
          <a:extLst>
            <a:ext uri="{FF2B5EF4-FFF2-40B4-BE49-F238E27FC236}">
              <a16:creationId xmlns:a16="http://schemas.microsoft.com/office/drawing/2014/main" id="{835E3008-23F1-4CFB-B195-A3548450F9F4}"/>
            </a:ext>
          </a:extLst>
        </xdr:cNvPr>
        <xdr:cNvCxnSpPr/>
      </xdr:nvCxnSpPr>
      <xdr:spPr>
        <a:xfrm flipV="1">
          <a:off x="8750300" y="10862614"/>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16866</xdr:rowOff>
    </xdr:from>
    <xdr:to>
      <xdr:col>41</xdr:col>
      <xdr:colOff>101600</xdr:colOff>
      <xdr:row>63</xdr:row>
      <xdr:rowOff>118466</xdr:rowOff>
    </xdr:to>
    <xdr:sp macro="" textlink="">
      <xdr:nvSpPr>
        <xdr:cNvPr id="150" name="楕円 149">
          <a:extLst>
            <a:ext uri="{FF2B5EF4-FFF2-40B4-BE49-F238E27FC236}">
              <a16:creationId xmlns:a16="http://schemas.microsoft.com/office/drawing/2014/main" id="{4291FF19-F362-434A-8202-19278F137929}"/>
            </a:ext>
          </a:extLst>
        </xdr:cNvPr>
        <xdr:cNvSpPr/>
      </xdr:nvSpPr>
      <xdr:spPr>
        <a:xfrm>
          <a:off x="7810500" y="10818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63551</xdr:rowOff>
    </xdr:from>
    <xdr:to>
      <xdr:col>45</xdr:col>
      <xdr:colOff>177800</xdr:colOff>
      <xdr:row>63</xdr:row>
      <xdr:rowOff>67666</xdr:rowOff>
    </xdr:to>
    <xdr:cxnSp macro="">
      <xdr:nvCxnSpPr>
        <xdr:cNvPr id="151" name="直線コネクタ 150">
          <a:extLst>
            <a:ext uri="{FF2B5EF4-FFF2-40B4-BE49-F238E27FC236}">
              <a16:creationId xmlns:a16="http://schemas.microsoft.com/office/drawing/2014/main" id="{17FAF85C-476C-44E3-83E2-A5392C426171}"/>
            </a:ext>
          </a:extLst>
        </xdr:cNvPr>
        <xdr:cNvCxnSpPr/>
      </xdr:nvCxnSpPr>
      <xdr:spPr>
        <a:xfrm flipV="1">
          <a:off x="7861300" y="10864901"/>
          <a:ext cx="88900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19380</xdr:rowOff>
    </xdr:from>
    <xdr:to>
      <xdr:col>36</xdr:col>
      <xdr:colOff>165100</xdr:colOff>
      <xdr:row>63</xdr:row>
      <xdr:rowOff>120980</xdr:rowOff>
    </xdr:to>
    <xdr:sp macro="" textlink="">
      <xdr:nvSpPr>
        <xdr:cNvPr id="152" name="楕円 151">
          <a:extLst>
            <a:ext uri="{FF2B5EF4-FFF2-40B4-BE49-F238E27FC236}">
              <a16:creationId xmlns:a16="http://schemas.microsoft.com/office/drawing/2014/main" id="{BDA5EB0E-715C-481F-BD6B-4A18F1D05DA9}"/>
            </a:ext>
          </a:extLst>
        </xdr:cNvPr>
        <xdr:cNvSpPr/>
      </xdr:nvSpPr>
      <xdr:spPr>
        <a:xfrm>
          <a:off x="6921500" y="10820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67666</xdr:rowOff>
    </xdr:from>
    <xdr:to>
      <xdr:col>41</xdr:col>
      <xdr:colOff>50800</xdr:colOff>
      <xdr:row>63</xdr:row>
      <xdr:rowOff>70180</xdr:rowOff>
    </xdr:to>
    <xdr:cxnSp macro="">
      <xdr:nvCxnSpPr>
        <xdr:cNvPr id="153" name="直線コネクタ 152">
          <a:extLst>
            <a:ext uri="{FF2B5EF4-FFF2-40B4-BE49-F238E27FC236}">
              <a16:creationId xmlns:a16="http://schemas.microsoft.com/office/drawing/2014/main" id="{236D4019-4D86-47BB-8F30-B5BFAE1F6CDD}"/>
            </a:ext>
          </a:extLst>
        </xdr:cNvPr>
        <xdr:cNvCxnSpPr/>
      </xdr:nvCxnSpPr>
      <xdr:spPr>
        <a:xfrm flipV="1">
          <a:off x="6972300" y="10869016"/>
          <a:ext cx="889000" cy="2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152823</xdr:rowOff>
    </xdr:from>
    <xdr:ext cx="469744" cy="259045"/>
    <xdr:sp macro="" textlink="">
      <xdr:nvSpPr>
        <xdr:cNvPr id="154" name="n_1aveValue【体育館・プール】&#10;一人当たり面積">
          <a:extLst>
            <a:ext uri="{FF2B5EF4-FFF2-40B4-BE49-F238E27FC236}">
              <a16:creationId xmlns:a16="http://schemas.microsoft.com/office/drawing/2014/main" id="{6D69A86D-1BAB-4947-8AE4-E9A6123C575E}"/>
            </a:ext>
          </a:extLst>
        </xdr:cNvPr>
        <xdr:cNvSpPr txBox="1"/>
      </xdr:nvSpPr>
      <xdr:spPr>
        <a:xfrm>
          <a:off x="9391727" y="1043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168597</xdr:rowOff>
    </xdr:from>
    <xdr:ext cx="469744" cy="259045"/>
    <xdr:sp macro="" textlink="">
      <xdr:nvSpPr>
        <xdr:cNvPr id="155" name="n_2aveValue【体育館・プール】&#10;一人当たり面積">
          <a:extLst>
            <a:ext uri="{FF2B5EF4-FFF2-40B4-BE49-F238E27FC236}">
              <a16:creationId xmlns:a16="http://schemas.microsoft.com/office/drawing/2014/main" id="{522ED016-64B3-4F26-9B34-A4E2D80A4E9B}"/>
            </a:ext>
          </a:extLst>
        </xdr:cNvPr>
        <xdr:cNvSpPr txBox="1"/>
      </xdr:nvSpPr>
      <xdr:spPr>
        <a:xfrm>
          <a:off x="8515427" y="10455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7662</xdr:rowOff>
    </xdr:from>
    <xdr:ext cx="469744" cy="259045"/>
    <xdr:sp macro="" textlink="">
      <xdr:nvSpPr>
        <xdr:cNvPr id="156" name="n_3aveValue【体育館・プール】&#10;一人当たり面積">
          <a:extLst>
            <a:ext uri="{FF2B5EF4-FFF2-40B4-BE49-F238E27FC236}">
              <a16:creationId xmlns:a16="http://schemas.microsoft.com/office/drawing/2014/main" id="{A1F324F2-908D-4867-BEA9-F07AF292FCCD}"/>
            </a:ext>
          </a:extLst>
        </xdr:cNvPr>
        <xdr:cNvSpPr txBox="1"/>
      </xdr:nvSpPr>
      <xdr:spPr>
        <a:xfrm>
          <a:off x="7626427" y="10466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8806</xdr:rowOff>
    </xdr:from>
    <xdr:ext cx="469744" cy="259045"/>
    <xdr:sp macro="" textlink="">
      <xdr:nvSpPr>
        <xdr:cNvPr id="157" name="n_4aveValue【体育館・プール】&#10;一人当たり面積">
          <a:extLst>
            <a:ext uri="{FF2B5EF4-FFF2-40B4-BE49-F238E27FC236}">
              <a16:creationId xmlns:a16="http://schemas.microsoft.com/office/drawing/2014/main" id="{2AE1F5A2-567A-46B6-B7C8-557454B9368A}"/>
            </a:ext>
          </a:extLst>
        </xdr:cNvPr>
        <xdr:cNvSpPr txBox="1"/>
      </xdr:nvSpPr>
      <xdr:spPr>
        <a:xfrm>
          <a:off x="6737427" y="1046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103191</xdr:rowOff>
    </xdr:from>
    <xdr:ext cx="469744" cy="259045"/>
    <xdr:sp macro="" textlink="">
      <xdr:nvSpPr>
        <xdr:cNvPr id="158" name="n_1mainValue【体育館・プール】&#10;一人当たり面積">
          <a:extLst>
            <a:ext uri="{FF2B5EF4-FFF2-40B4-BE49-F238E27FC236}">
              <a16:creationId xmlns:a16="http://schemas.microsoft.com/office/drawing/2014/main" id="{2DB22010-672F-44AD-8C9A-4EE9AD750DE3}"/>
            </a:ext>
          </a:extLst>
        </xdr:cNvPr>
        <xdr:cNvSpPr txBox="1"/>
      </xdr:nvSpPr>
      <xdr:spPr>
        <a:xfrm>
          <a:off x="9391727" y="10904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105478</xdr:rowOff>
    </xdr:from>
    <xdr:ext cx="469744" cy="259045"/>
    <xdr:sp macro="" textlink="">
      <xdr:nvSpPr>
        <xdr:cNvPr id="159" name="n_2mainValue【体育館・プール】&#10;一人当たり面積">
          <a:extLst>
            <a:ext uri="{FF2B5EF4-FFF2-40B4-BE49-F238E27FC236}">
              <a16:creationId xmlns:a16="http://schemas.microsoft.com/office/drawing/2014/main" id="{B77767ED-28E2-4931-A482-2E28462EB3DD}"/>
            </a:ext>
          </a:extLst>
        </xdr:cNvPr>
        <xdr:cNvSpPr txBox="1"/>
      </xdr:nvSpPr>
      <xdr:spPr>
        <a:xfrm>
          <a:off x="8515427" y="10906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109593</xdr:rowOff>
    </xdr:from>
    <xdr:ext cx="469744" cy="259045"/>
    <xdr:sp macro="" textlink="">
      <xdr:nvSpPr>
        <xdr:cNvPr id="160" name="n_3mainValue【体育館・プール】&#10;一人当たり面積">
          <a:extLst>
            <a:ext uri="{FF2B5EF4-FFF2-40B4-BE49-F238E27FC236}">
              <a16:creationId xmlns:a16="http://schemas.microsoft.com/office/drawing/2014/main" id="{9575F4EA-A9D3-46E4-81E1-49EAF14C5D86}"/>
            </a:ext>
          </a:extLst>
        </xdr:cNvPr>
        <xdr:cNvSpPr txBox="1"/>
      </xdr:nvSpPr>
      <xdr:spPr>
        <a:xfrm>
          <a:off x="7626427" y="10910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112107</xdr:rowOff>
    </xdr:from>
    <xdr:ext cx="469744" cy="259045"/>
    <xdr:sp macro="" textlink="">
      <xdr:nvSpPr>
        <xdr:cNvPr id="161" name="n_4mainValue【体育館・プール】&#10;一人当たり面積">
          <a:extLst>
            <a:ext uri="{FF2B5EF4-FFF2-40B4-BE49-F238E27FC236}">
              <a16:creationId xmlns:a16="http://schemas.microsoft.com/office/drawing/2014/main" id="{2A918A82-4555-418E-9AF2-040D90008031}"/>
            </a:ext>
          </a:extLst>
        </xdr:cNvPr>
        <xdr:cNvSpPr txBox="1"/>
      </xdr:nvSpPr>
      <xdr:spPr>
        <a:xfrm>
          <a:off x="6737427" y="10913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a:extLst>
            <a:ext uri="{FF2B5EF4-FFF2-40B4-BE49-F238E27FC236}">
              <a16:creationId xmlns:a16="http://schemas.microsoft.com/office/drawing/2014/main" id="{075EB618-482A-4F86-9E42-547A1A74014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a:extLst>
            <a:ext uri="{FF2B5EF4-FFF2-40B4-BE49-F238E27FC236}">
              <a16:creationId xmlns:a16="http://schemas.microsoft.com/office/drawing/2014/main" id="{A873642E-A074-4D85-98E2-CA9688B70F5B}"/>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a:extLst>
            <a:ext uri="{FF2B5EF4-FFF2-40B4-BE49-F238E27FC236}">
              <a16:creationId xmlns:a16="http://schemas.microsoft.com/office/drawing/2014/main" id="{488F764A-79FB-4B8B-BE46-4A7853CFCBC5}"/>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a:extLst>
            <a:ext uri="{FF2B5EF4-FFF2-40B4-BE49-F238E27FC236}">
              <a16:creationId xmlns:a16="http://schemas.microsoft.com/office/drawing/2014/main" id="{A8C9C127-7084-424D-897E-54A828FA815D}"/>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a:extLst>
            <a:ext uri="{FF2B5EF4-FFF2-40B4-BE49-F238E27FC236}">
              <a16:creationId xmlns:a16="http://schemas.microsoft.com/office/drawing/2014/main" id="{7296717C-DDF7-4174-97DD-0AF0EA19148D}"/>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a:extLst>
            <a:ext uri="{FF2B5EF4-FFF2-40B4-BE49-F238E27FC236}">
              <a16:creationId xmlns:a16="http://schemas.microsoft.com/office/drawing/2014/main" id="{837CD0E3-D3C5-45CD-A200-63A0D4239C8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a:extLst>
            <a:ext uri="{FF2B5EF4-FFF2-40B4-BE49-F238E27FC236}">
              <a16:creationId xmlns:a16="http://schemas.microsoft.com/office/drawing/2014/main" id="{F0687F11-F4CC-4B34-84E5-DBEAC57ACA2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a:extLst>
            <a:ext uri="{FF2B5EF4-FFF2-40B4-BE49-F238E27FC236}">
              <a16:creationId xmlns:a16="http://schemas.microsoft.com/office/drawing/2014/main" id="{7619D6B1-ABF7-4C4F-BFCF-FACCDCDF3CF1}"/>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0" name="正方形/長方形 169">
          <a:extLst>
            <a:ext uri="{FF2B5EF4-FFF2-40B4-BE49-F238E27FC236}">
              <a16:creationId xmlns:a16="http://schemas.microsoft.com/office/drawing/2014/main" id="{3B40BAEE-AD37-44CD-880D-B822C44BFF4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1" name="正方形/長方形 170">
          <a:extLst>
            <a:ext uri="{FF2B5EF4-FFF2-40B4-BE49-F238E27FC236}">
              <a16:creationId xmlns:a16="http://schemas.microsoft.com/office/drawing/2014/main" id="{D414A954-11A8-4C6B-BA48-18E33FE1C138}"/>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2" name="正方形/長方形 171">
          <a:extLst>
            <a:ext uri="{FF2B5EF4-FFF2-40B4-BE49-F238E27FC236}">
              <a16:creationId xmlns:a16="http://schemas.microsoft.com/office/drawing/2014/main" id="{112AE804-62F2-4251-9B18-7816DEC6030B}"/>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3" name="正方形/長方形 172">
          <a:extLst>
            <a:ext uri="{FF2B5EF4-FFF2-40B4-BE49-F238E27FC236}">
              <a16:creationId xmlns:a16="http://schemas.microsoft.com/office/drawing/2014/main" id="{D2FB24F1-D53F-4A7E-A8CE-C74542EE9D4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4" name="正方形/長方形 173">
          <a:extLst>
            <a:ext uri="{FF2B5EF4-FFF2-40B4-BE49-F238E27FC236}">
              <a16:creationId xmlns:a16="http://schemas.microsoft.com/office/drawing/2014/main" id="{D1A3957E-61CD-4CBA-9B3F-DD1B9CF9FCC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5" name="正方形/長方形 174">
          <a:extLst>
            <a:ext uri="{FF2B5EF4-FFF2-40B4-BE49-F238E27FC236}">
              <a16:creationId xmlns:a16="http://schemas.microsoft.com/office/drawing/2014/main" id="{BDBF879C-F69F-41EA-9FCC-538F6D2C3DCF}"/>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6" name="正方形/長方形 175">
          <a:extLst>
            <a:ext uri="{FF2B5EF4-FFF2-40B4-BE49-F238E27FC236}">
              <a16:creationId xmlns:a16="http://schemas.microsoft.com/office/drawing/2014/main" id="{CA0AAFE0-47BB-49D3-86F5-AD70CECC7A4B}"/>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77" name="正方形/長方形 176">
          <a:extLst>
            <a:ext uri="{FF2B5EF4-FFF2-40B4-BE49-F238E27FC236}">
              <a16:creationId xmlns:a16="http://schemas.microsoft.com/office/drawing/2014/main" id="{01E52137-1ACF-49A9-A2AE-C18D1B6D8596}"/>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78" name="正方形/長方形 177">
          <a:extLst>
            <a:ext uri="{FF2B5EF4-FFF2-40B4-BE49-F238E27FC236}">
              <a16:creationId xmlns:a16="http://schemas.microsoft.com/office/drawing/2014/main" id="{777652FC-D2DF-4147-9388-7185BD37FED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79" name="正方形/長方形 178">
          <a:extLst>
            <a:ext uri="{FF2B5EF4-FFF2-40B4-BE49-F238E27FC236}">
              <a16:creationId xmlns:a16="http://schemas.microsoft.com/office/drawing/2014/main" id="{FC310EDF-DBF6-44B1-95CD-074328BBC32D}"/>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0" name="正方形/長方形 179">
          <a:extLst>
            <a:ext uri="{FF2B5EF4-FFF2-40B4-BE49-F238E27FC236}">
              <a16:creationId xmlns:a16="http://schemas.microsoft.com/office/drawing/2014/main" id="{0F94FB0D-C1A6-4351-BA14-509E63002DF5}"/>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1" name="正方形/長方形 180">
          <a:extLst>
            <a:ext uri="{FF2B5EF4-FFF2-40B4-BE49-F238E27FC236}">
              <a16:creationId xmlns:a16="http://schemas.microsoft.com/office/drawing/2014/main" id="{591483DB-9962-44BA-B34F-C3CD6834B2BD}"/>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2" name="正方形/長方形 181">
          <a:extLst>
            <a:ext uri="{FF2B5EF4-FFF2-40B4-BE49-F238E27FC236}">
              <a16:creationId xmlns:a16="http://schemas.microsoft.com/office/drawing/2014/main" id="{A5394C9D-DD47-4DAD-A382-326CDE4F943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3" name="正方形/長方形 182">
          <a:extLst>
            <a:ext uri="{FF2B5EF4-FFF2-40B4-BE49-F238E27FC236}">
              <a16:creationId xmlns:a16="http://schemas.microsoft.com/office/drawing/2014/main" id="{34F6B32A-D49E-4BEF-BEF6-69D130102AEA}"/>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4" name="正方形/長方形 183">
          <a:extLst>
            <a:ext uri="{FF2B5EF4-FFF2-40B4-BE49-F238E27FC236}">
              <a16:creationId xmlns:a16="http://schemas.microsoft.com/office/drawing/2014/main" id="{7C5485BD-90E7-49C0-99E1-F4E8A1A23EE7}"/>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5" name="正方形/長方形 184">
          <a:extLst>
            <a:ext uri="{FF2B5EF4-FFF2-40B4-BE49-F238E27FC236}">
              <a16:creationId xmlns:a16="http://schemas.microsoft.com/office/drawing/2014/main" id="{8216F6F1-C99A-4D58-B886-3109F6913287}"/>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86" name="正方形/長方形 185">
          <a:extLst>
            <a:ext uri="{FF2B5EF4-FFF2-40B4-BE49-F238E27FC236}">
              <a16:creationId xmlns:a16="http://schemas.microsoft.com/office/drawing/2014/main" id="{006BD0ED-B093-4E23-8EEF-C3F94553099E}"/>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87" name="正方形/長方形 186">
          <a:extLst>
            <a:ext uri="{FF2B5EF4-FFF2-40B4-BE49-F238E27FC236}">
              <a16:creationId xmlns:a16="http://schemas.microsoft.com/office/drawing/2014/main" id="{204BED19-A830-407D-BFEA-19427034F12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88" name="正方形/長方形 187">
          <a:extLst>
            <a:ext uri="{FF2B5EF4-FFF2-40B4-BE49-F238E27FC236}">
              <a16:creationId xmlns:a16="http://schemas.microsoft.com/office/drawing/2014/main" id="{B84B0614-D4BC-4D84-8A17-D9694E8848D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89" name="正方形/長方形 188">
          <a:extLst>
            <a:ext uri="{FF2B5EF4-FFF2-40B4-BE49-F238E27FC236}">
              <a16:creationId xmlns:a16="http://schemas.microsoft.com/office/drawing/2014/main" id="{CCCB715B-3FD0-476C-A3F2-8C815A6C98B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90" name="正方形/長方形 189">
          <a:extLst>
            <a:ext uri="{FF2B5EF4-FFF2-40B4-BE49-F238E27FC236}">
              <a16:creationId xmlns:a16="http://schemas.microsoft.com/office/drawing/2014/main" id="{98524467-54B5-454E-ADF8-1F3B35F7B68D}"/>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91" name="正方形/長方形 190">
          <a:extLst>
            <a:ext uri="{FF2B5EF4-FFF2-40B4-BE49-F238E27FC236}">
              <a16:creationId xmlns:a16="http://schemas.microsoft.com/office/drawing/2014/main" id="{EC11C56E-E7FE-4AAA-AAFE-2BF484411A3F}"/>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2" name="正方形/長方形 191">
          <a:extLst>
            <a:ext uri="{FF2B5EF4-FFF2-40B4-BE49-F238E27FC236}">
              <a16:creationId xmlns:a16="http://schemas.microsoft.com/office/drawing/2014/main" id="{6EEE7905-CEB7-4A18-BAD3-E09F81F33C35}"/>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3" name="正方形/長方形 192">
          <a:extLst>
            <a:ext uri="{FF2B5EF4-FFF2-40B4-BE49-F238E27FC236}">
              <a16:creationId xmlns:a16="http://schemas.microsoft.com/office/drawing/2014/main" id="{4BA3CB2B-14EB-484A-9AFA-73A4D1C9495B}"/>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94" name="正方形/長方形 193">
          <a:extLst>
            <a:ext uri="{FF2B5EF4-FFF2-40B4-BE49-F238E27FC236}">
              <a16:creationId xmlns:a16="http://schemas.microsoft.com/office/drawing/2014/main" id="{0E1F07A5-4131-4363-ACE4-539398488C57}"/>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95" name="正方形/長方形 194">
          <a:extLst>
            <a:ext uri="{FF2B5EF4-FFF2-40B4-BE49-F238E27FC236}">
              <a16:creationId xmlns:a16="http://schemas.microsoft.com/office/drawing/2014/main" id="{6A0B2681-33C4-473E-8D48-2AE469D8DF7C}"/>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96" name="正方形/長方形 195">
          <a:extLst>
            <a:ext uri="{FF2B5EF4-FFF2-40B4-BE49-F238E27FC236}">
              <a16:creationId xmlns:a16="http://schemas.microsoft.com/office/drawing/2014/main" id="{BCBFEA0F-BD83-49F0-9907-71D424249D2D}"/>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97" name="正方形/長方形 196">
          <a:extLst>
            <a:ext uri="{FF2B5EF4-FFF2-40B4-BE49-F238E27FC236}">
              <a16:creationId xmlns:a16="http://schemas.microsoft.com/office/drawing/2014/main" id="{C9171B95-8C0B-428C-912C-3C1CE2D4425E}"/>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98" name="正方形/長方形 197">
          <a:extLst>
            <a:ext uri="{FF2B5EF4-FFF2-40B4-BE49-F238E27FC236}">
              <a16:creationId xmlns:a16="http://schemas.microsoft.com/office/drawing/2014/main" id="{B95DAAFE-06BA-4C82-8876-D36F820A7CA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99" name="正方形/長方形 198">
          <a:extLst>
            <a:ext uri="{FF2B5EF4-FFF2-40B4-BE49-F238E27FC236}">
              <a16:creationId xmlns:a16="http://schemas.microsoft.com/office/drawing/2014/main" id="{71EF8E1F-B058-4406-A85C-672B57847A3A}"/>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00" name="正方形/長方形 199">
          <a:extLst>
            <a:ext uri="{FF2B5EF4-FFF2-40B4-BE49-F238E27FC236}">
              <a16:creationId xmlns:a16="http://schemas.microsoft.com/office/drawing/2014/main" id="{560FB8F9-1431-4B80-B199-378CBF550E16}"/>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01" name="正方形/長方形 200">
          <a:extLst>
            <a:ext uri="{FF2B5EF4-FFF2-40B4-BE49-F238E27FC236}">
              <a16:creationId xmlns:a16="http://schemas.microsoft.com/office/drawing/2014/main" id="{06CAC465-AB3F-4FDB-8DC5-2C9D91E44308}"/>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02" name="テキスト ボックス 201">
          <a:extLst>
            <a:ext uri="{FF2B5EF4-FFF2-40B4-BE49-F238E27FC236}">
              <a16:creationId xmlns:a16="http://schemas.microsoft.com/office/drawing/2014/main" id="{ADC202E5-8E35-499A-AEE9-A752D28EDA35}"/>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203" name="直線コネクタ 202">
          <a:extLst>
            <a:ext uri="{FF2B5EF4-FFF2-40B4-BE49-F238E27FC236}">
              <a16:creationId xmlns:a16="http://schemas.microsoft.com/office/drawing/2014/main" id="{59583A52-D9FE-4072-8390-015DDF60951B}"/>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204" name="テキスト ボックス 203">
          <a:extLst>
            <a:ext uri="{FF2B5EF4-FFF2-40B4-BE49-F238E27FC236}">
              <a16:creationId xmlns:a16="http://schemas.microsoft.com/office/drawing/2014/main" id="{0D5EA089-35CD-4011-A229-819F89EED484}"/>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205" name="直線コネクタ 204">
          <a:extLst>
            <a:ext uri="{FF2B5EF4-FFF2-40B4-BE49-F238E27FC236}">
              <a16:creationId xmlns:a16="http://schemas.microsoft.com/office/drawing/2014/main" id="{7505D630-7067-4EE0-BCA1-636E9EAD1BAC}"/>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206" name="テキスト ボックス 205">
          <a:extLst>
            <a:ext uri="{FF2B5EF4-FFF2-40B4-BE49-F238E27FC236}">
              <a16:creationId xmlns:a16="http://schemas.microsoft.com/office/drawing/2014/main" id="{93885B2B-5F70-475C-A56B-1A4B60DD2B7C}"/>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207" name="直線コネクタ 206">
          <a:extLst>
            <a:ext uri="{FF2B5EF4-FFF2-40B4-BE49-F238E27FC236}">
              <a16:creationId xmlns:a16="http://schemas.microsoft.com/office/drawing/2014/main" id="{3C637882-57EF-4DE6-A700-AD79A2DB46B5}"/>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208" name="テキスト ボックス 207">
          <a:extLst>
            <a:ext uri="{FF2B5EF4-FFF2-40B4-BE49-F238E27FC236}">
              <a16:creationId xmlns:a16="http://schemas.microsoft.com/office/drawing/2014/main" id="{93B3F3D7-2A26-491A-B214-34598DF82329}"/>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209" name="直線コネクタ 208">
          <a:extLst>
            <a:ext uri="{FF2B5EF4-FFF2-40B4-BE49-F238E27FC236}">
              <a16:creationId xmlns:a16="http://schemas.microsoft.com/office/drawing/2014/main" id="{4F0691EF-7D82-45B7-A31E-44FAB22CA331}"/>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210" name="テキスト ボックス 209">
          <a:extLst>
            <a:ext uri="{FF2B5EF4-FFF2-40B4-BE49-F238E27FC236}">
              <a16:creationId xmlns:a16="http://schemas.microsoft.com/office/drawing/2014/main" id="{D197000A-6CE8-45C7-B7ED-693BFDFA339C}"/>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211" name="直線コネクタ 210">
          <a:extLst>
            <a:ext uri="{FF2B5EF4-FFF2-40B4-BE49-F238E27FC236}">
              <a16:creationId xmlns:a16="http://schemas.microsoft.com/office/drawing/2014/main" id="{8DD48852-FDD6-4CF2-9B89-B5BAD5E71E79}"/>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212" name="テキスト ボックス 211">
          <a:extLst>
            <a:ext uri="{FF2B5EF4-FFF2-40B4-BE49-F238E27FC236}">
              <a16:creationId xmlns:a16="http://schemas.microsoft.com/office/drawing/2014/main" id="{B13C0375-BF69-4320-9D32-E79FA6C5D8ED}"/>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213" name="直線コネクタ 212">
          <a:extLst>
            <a:ext uri="{FF2B5EF4-FFF2-40B4-BE49-F238E27FC236}">
              <a16:creationId xmlns:a16="http://schemas.microsoft.com/office/drawing/2014/main" id="{90CE4F27-3229-4510-B247-2EC853D266AB}"/>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214" name="テキスト ボックス 213">
          <a:extLst>
            <a:ext uri="{FF2B5EF4-FFF2-40B4-BE49-F238E27FC236}">
              <a16:creationId xmlns:a16="http://schemas.microsoft.com/office/drawing/2014/main" id="{0CF72C90-7CC9-40C3-AD32-430A0E32FA13}"/>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215" name="直線コネクタ 214">
          <a:extLst>
            <a:ext uri="{FF2B5EF4-FFF2-40B4-BE49-F238E27FC236}">
              <a16:creationId xmlns:a16="http://schemas.microsoft.com/office/drawing/2014/main" id="{121FC9E5-75E0-45D8-B236-73C1B4D2E232}"/>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216" name="テキスト ボックス 215">
          <a:extLst>
            <a:ext uri="{FF2B5EF4-FFF2-40B4-BE49-F238E27FC236}">
              <a16:creationId xmlns:a16="http://schemas.microsoft.com/office/drawing/2014/main" id="{705294E9-88D1-4D0C-AE19-1F83D543734D}"/>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217" name="直線コネクタ 216">
          <a:extLst>
            <a:ext uri="{FF2B5EF4-FFF2-40B4-BE49-F238E27FC236}">
              <a16:creationId xmlns:a16="http://schemas.microsoft.com/office/drawing/2014/main" id="{97BA7384-3BCF-4299-B0B8-534B8C5A70FA}"/>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218" name="【一般廃棄物処理施設】&#10;有形固定資産減価償却率グラフ枠">
          <a:extLst>
            <a:ext uri="{FF2B5EF4-FFF2-40B4-BE49-F238E27FC236}">
              <a16:creationId xmlns:a16="http://schemas.microsoft.com/office/drawing/2014/main" id="{5A0C876A-CD2B-449A-BADF-4E5F886E3F2C}"/>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125186</xdr:rowOff>
    </xdr:from>
    <xdr:to>
      <xdr:col>85</xdr:col>
      <xdr:colOff>126364</xdr:colOff>
      <xdr:row>42</xdr:row>
      <xdr:rowOff>92528</xdr:rowOff>
    </xdr:to>
    <xdr:cxnSp macro="">
      <xdr:nvCxnSpPr>
        <xdr:cNvPr id="219" name="直線コネクタ 218">
          <a:extLst>
            <a:ext uri="{FF2B5EF4-FFF2-40B4-BE49-F238E27FC236}">
              <a16:creationId xmlns:a16="http://schemas.microsoft.com/office/drawing/2014/main" id="{BD600EF1-AA42-4E7B-A6F7-DB7915BFCE1C}"/>
            </a:ext>
          </a:extLst>
        </xdr:cNvPr>
        <xdr:cNvCxnSpPr/>
      </xdr:nvCxnSpPr>
      <xdr:spPr>
        <a:xfrm flipV="1">
          <a:off x="16318864" y="5783036"/>
          <a:ext cx="0" cy="1510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220" name="【一般廃棄物処理施設】&#10;有形固定資産減価償却率最小値テキスト">
          <a:extLst>
            <a:ext uri="{FF2B5EF4-FFF2-40B4-BE49-F238E27FC236}">
              <a16:creationId xmlns:a16="http://schemas.microsoft.com/office/drawing/2014/main" id="{19E242FB-36CE-462C-8BCC-1611BD8353C4}"/>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221" name="直線コネクタ 220">
          <a:extLst>
            <a:ext uri="{FF2B5EF4-FFF2-40B4-BE49-F238E27FC236}">
              <a16:creationId xmlns:a16="http://schemas.microsoft.com/office/drawing/2014/main" id="{9B99280D-4E6F-4DC2-8618-5CBB6A6CDDD3}"/>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71863</xdr:rowOff>
    </xdr:from>
    <xdr:ext cx="340478" cy="259045"/>
    <xdr:sp macro="" textlink="">
      <xdr:nvSpPr>
        <xdr:cNvPr id="222" name="【一般廃棄物処理施設】&#10;有形固定資産減価償却率最大値テキスト">
          <a:extLst>
            <a:ext uri="{FF2B5EF4-FFF2-40B4-BE49-F238E27FC236}">
              <a16:creationId xmlns:a16="http://schemas.microsoft.com/office/drawing/2014/main" id="{6DAFC260-61A2-4874-A74C-BF86FDB976FA}"/>
            </a:ext>
          </a:extLst>
        </xdr:cNvPr>
        <xdr:cNvSpPr txBox="1"/>
      </xdr:nvSpPr>
      <xdr:spPr>
        <a:xfrm>
          <a:off x="16357600" y="55582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125186</xdr:rowOff>
    </xdr:from>
    <xdr:to>
      <xdr:col>86</xdr:col>
      <xdr:colOff>25400</xdr:colOff>
      <xdr:row>33</xdr:row>
      <xdr:rowOff>125186</xdr:rowOff>
    </xdr:to>
    <xdr:cxnSp macro="">
      <xdr:nvCxnSpPr>
        <xdr:cNvPr id="223" name="直線コネクタ 222">
          <a:extLst>
            <a:ext uri="{FF2B5EF4-FFF2-40B4-BE49-F238E27FC236}">
              <a16:creationId xmlns:a16="http://schemas.microsoft.com/office/drawing/2014/main" id="{6D5AD15B-4735-4183-BDD0-09B0C807967B}"/>
            </a:ext>
          </a:extLst>
        </xdr:cNvPr>
        <xdr:cNvCxnSpPr/>
      </xdr:nvCxnSpPr>
      <xdr:spPr>
        <a:xfrm>
          <a:off x="16230600" y="5783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126654</xdr:rowOff>
    </xdr:from>
    <xdr:ext cx="405111" cy="259045"/>
    <xdr:sp macro="" textlink="">
      <xdr:nvSpPr>
        <xdr:cNvPr id="224" name="【一般廃棄物処理施設】&#10;有形固定資産減価償却率平均値テキスト">
          <a:extLst>
            <a:ext uri="{FF2B5EF4-FFF2-40B4-BE49-F238E27FC236}">
              <a16:creationId xmlns:a16="http://schemas.microsoft.com/office/drawing/2014/main" id="{50974596-E6B2-4A98-A73C-8AAF2B5F1A28}"/>
            </a:ext>
          </a:extLst>
        </xdr:cNvPr>
        <xdr:cNvSpPr txBox="1"/>
      </xdr:nvSpPr>
      <xdr:spPr>
        <a:xfrm>
          <a:off x="16357600" y="64703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103777</xdr:rowOff>
    </xdr:from>
    <xdr:to>
      <xdr:col>85</xdr:col>
      <xdr:colOff>177800</xdr:colOff>
      <xdr:row>39</xdr:row>
      <xdr:rowOff>33927</xdr:rowOff>
    </xdr:to>
    <xdr:sp macro="" textlink="">
      <xdr:nvSpPr>
        <xdr:cNvPr id="225" name="フローチャート: 判断 224">
          <a:extLst>
            <a:ext uri="{FF2B5EF4-FFF2-40B4-BE49-F238E27FC236}">
              <a16:creationId xmlns:a16="http://schemas.microsoft.com/office/drawing/2014/main" id="{C7782432-F206-48C9-B6C4-72798077D92F}"/>
            </a:ext>
          </a:extLst>
        </xdr:cNvPr>
        <xdr:cNvSpPr/>
      </xdr:nvSpPr>
      <xdr:spPr>
        <a:xfrm>
          <a:off x="16268700" y="661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80917</xdr:rowOff>
    </xdr:from>
    <xdr:to>
      <xdr:col>81</xdr:col>
      <xdr:colOff>101600</xdr:colOff>
      <xdr:row>39</xdr:row>
      <xdr:rowOff>11067</xdr:rowOff>
    </xdr:to>
    <xdr:sp macro="" textlink="">
      <xdr:nvSpPr>
        <xdr:cNvPr id="226" name="フローチャート: 判断 225">
          <a:extLst>
            <a:ext uri="{FF2B5EF4-FFF2-40B4-BE49-F238E27FC236}">
              <a16:creationId xmlns:a16="http://schemas.microsoft.com/office/drawing/2014/main" id="{4190BF55-0033-4275-82BC-706D0C7AB0A7}"/>
            </a:ext>
          </a:extLst>
        </xdr:cNvPr>
        <xdr:cNvSpPr/>
      </xdr:nvSpPr>
      <xdr:spPr>
        <a:xfrm>
          <a:off x="15430500" y="659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80917</xdr:rowOff>
    </xdr:from>
    <xdr:to>
      <xdr:col>76</xdr:col>
      <xdr:colOff>165100</xdr:colOff>
      <xdr:row>39</xdr:row>
      <xdr:rowOff>11067</xdr:rowOff>
    </xdr:to>
    <xdr:sp macro="" textlink="">
      <xdr:nvSpPr>
        <xdr:cNvPr id="227" name="フローチャート: 判断 226">
          <a:extLst>
            <a:ext uri="{FF2B5EF4-FFF2-40B4-BE49-F238E27FC236}">
              <a16:creationId xmlns:a16="http://schemas.microsoft.com/office/drawing/2014/main" id="{31DDEFAC-5036-4368-B832-24F9A266FC3C}"/>
            </a:ext>
          </a:extLst>
        </xdr:cNvPr>
        <xdr:cNvSpPr/>
      </xdr:nvSpPr>
      <xdr:spPr>
        <a:xfrm>
          <a:off x="14541500" y="659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18869</xdr:rowOff>
    </xdr:from>
    <xdr:to>
      <xdr:col>72</xdr:col>
      <xdr:colOff>38100</xdr:colOff>
      <xdr:row>38</xdr:row>
      <xdr:rowOff>120469</xdr:rowOff>
    </xdr:to>
    <xdr:sp macro="" textlink="">
      <xdr:nvSpPr>
        <xdr:cNvPr id="228" name="フローチャート: 判断 227">
          <a:extLst>
            <a:ext uri="{FF2B5EF4-FFF2-40B4-BE49-F238E27FC236}">
              <a16:creationId xmlns:a16="http://schemas.microsoft.com/office/drawing/2014/main" id="{C98DEBE0-8D93-4DF3-A76B-AC52BB8A97A2}"/>
            </a:ext>
          </a:extLst>
        </xdr:cNvPr>
        <xdr:cNvSpPr/>
      </xdr:nvSpPr>
      <xdr:spPr>
        <a:xfrm>
          <a:off x="136525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35197</xdr:rowOff>
    </xdr:from>
    <xdr:to>
      <xdr:col>67</xdr:col>
      <xdr:colOff>101600</xdr:colOff>
      <xdr:row>38</xdr:row>
      <xdr:rowOff>136797</xdr:rowOff>
    </xdr:to>
    <xdr:sp macro="" textlink="">
      <xdr:nvSpPr>
        <xdr:cNvPr id="229" name="フローチャート: 判断 228">
          <a:extLst>
            <a:ext uri="{FF2B5EF4-FFF2-40B4-BE49-F238E27FC236}">
              <a16:creationId xmlns:a16="http://schemas.microsoft.com/office/drawing/2014/main" id="{15B587DD-0B67-425E-AA39-EA0C586052EA}"/>
            </a:ext>
          </a:extLst>
        </xdr:cNvPr>
        <xdr:cNvSpPr/>
      </xdr:nvSpPr>
      <xdr:spPr>
        <a:xfrm>
          <a:off x="12763500" y="655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230" name="テキスト ボックス 229">
          <a:extLst>
            <a:ext uri="{FF2B5EF4-FFF2-40B4-BE49-F238E27FC236}">
              <a16:creationId xmlns:a16="http://schemas.microsoft.com/office/drawing/2014/main" id="{AD01ECC0-5BB6-45A7-AF20-043AC102BC7D}"/>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231" name="テキスト ボックス 230">
          <a:extLst>
            <a:ext uri="{FF2B5EF4-FFF2-40B4-BE49-F238E27FC236}">
              <a16:creationId xmlns:a16="http://schemas.microsoft.com/office/drawing/2014/main" id="{A8906B41-A95F-42E3-AC76-D76EF9BBC94B}"/>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232" name="テキスト ボックス 231">
          <a:extLst>
            <a:ext uri="{FF2B5EF4-FFF2-40B4-BE49-F238E27FC236}">
              <a16:creationId xmlns:a16="http://schemas.microsoft.com/office/drawing/2014/main" id="{365C4B2F-858A-44DB-A3B3-F8E016C794FA}"/>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233" name="テキスト ボックス 232">
          <a:extLst>
            <a:ext uri="{FF2B5EF4-FFF2-40B4-BE49-F238E27FC236}">
              <a16:creationId xmlns:a16="http://schemas.microsoft.com/office/drawing/2014/main" id="{5209688C-A3B3-4804-8069-D2B3ED7EB1EE}"/>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234" name="テキスト ボックス 233">
          <a:extLst>
            <a:ext uri="{FF2B5EF4-FFF2-40B4-BE49-F238E27FC236}">
              <a16:creationId xmlns:a16="http://schemas.microsoft.com/office/drawing/2014/main" id="{6A2621DC-3882-4384-A3DE-6EC2DCBC0354}"/>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128270</xdr:rowOff>
    </xdr:from>
    <xdr:to>
      <xdr:col>85</xdr:col>
      <xdr:colOff>177800</xdr:colOff>
      <xdr:row>39</xdr:row>
      <xdr:rowOff>58420</xdr:rowOff>
    </xdr:to>
    <xdr:sp macro="" textlink="">
      <xdr:nvSpPr>
        <xdr:cNvPr id="235" name="楕円 234">
          <a:extLst>
            <a:ext uri="{FF2B5EF4-FFF2-40B4-BE49-F238E27FC236}">
              <a16:creationId xmlns:a16="http://schemas.microsoft.com/office/drawing/2014/main" id="{24768D88-7E6E-4A78-B84A-DC85810ADB1F}"/>
            </a:ext>
          </a:extLst>
        </xdr:cNvPr>
        <xdr:cNvSpPr/>
      </xdr:nvSpPr>
      <xdr:spPr>
        <a:xfrm>
          <a:off x="16268700" y="664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106697</xdr:rowOff>
    </xdr:from>
    <xdr:ext cx="405111" cy="259045"/>
    <xdr:sp macro="" textlink="">
      <xdr:nvSpPr>
        <xdr:cNvPr id="236" name="【一般廃棄物処理施設】&#10;有形固定資産減価償却率該当値テキスト">
          <a:extLst>
            <a:ext uri="{FF2B5EF4-FFF2-40B4-BE49-F238E27FC236}">
              <a16:creationId xmlns:a16="http://schemas.microsoft.com/office/drawing/2014/main" id="{CCCC15FD-B34D-4958-B6E6-9BA4DD7857E7}"/>
            </a:ext>
          </a:extLst>
        </xdr:cNvPr>
        <xdr:cNvSpPr txBox="1"/>
      </xdr:nvSpPr>
      <xdr:spPr>
        <a:xfrm>
          <a:off x="16357600" y="662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77651</xdr:rowOff>
    </xdr:from>
    <xdr:to>
      <xdr:col>81</xdr:col>
      <xdr:colOff>101600</xdr:colOff>
      <xdr:row>39</xdr:row>
      <xdr:rowOff>7801</xdr:rowOff>
    </xdr:to>
    <xdr:sp macro="" textlink="">
      <xdr:nvSpPr>
        <xdr:cNvPr id="237" name="楕円 236">
          <a:extLst>
            <a:ext uri="{FF2B5EF4-FFF2-40B4-BE49-F238E27FC236}">
              <a16:creationId xmlns:a16="http://schemas.microsoft.com/office/drawing/2014/main" id="{6FF53368-0C38-45C5-81B3-0FFC64AD0256}"/>
            </a:ext>
          </a:extLst>
        </xdr:cNvPr>
        <xdr:cNvSpPr/>
      </xdr:nvSpPr>
      <xdr:spPr>
        <a:xfrm>
          <a:off x="15430500" y="659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128451</xdr:rowOff>
    </xdr:from>
    <xdr:to>
      <xdr:col>85</xdr:col>
      <xdr:colOff>127000</xdr:colOff>
      <xdr:row>39</xdr:row>
      <xdr:rowOff>7620</xdr:rowOff>
    </xdr:to>
    <xdr:cxnSp macro="">
      <xdr:nvCxnSpPr>
        <xdr:cNvPr id="238" name="直線コネクタ 237">
          <a:extLst>
            <a:ext uri="{FF2B5EF4-FFF2-40B4-BE49-F238E27FC236}">
              <a16:creationId xmlns:a16="http://schemas.microsoft.com/office/drawing/2014/main" id="{6A2B54F4-C973-4F9F-897A-CC7EFA0CE6D6}"/>
            </a:ext>
          </a:extLst>
        </xdr:cNvPr>
        <xdr:cNvCxnSpPr/>
      </xdr:nvCxnSpPr>
      <xdr:spPr>
        <a:xfrm>
          <a:off x="15481300" y="6643551"/>
          <a:ext cx="8382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5806</xdr:rowOff>
    </xdr:from>
    <xdr:to>
      <xdr:col>76</xdr:col>
      <xdr:colOff>165100</xdr:colOff>
      <xdr:row>38</xdr:row>
      <xdr:rowOff>107406</xdr:rowOff>
    </xdr:to>
    <xdr:sp macro="" textlink="">
      <xdr:nvSpPr>
        <xdr:cNvPr id="239" name="楕円 238">
          <a:extLst>
            <a:ext uri="{FF2B5EF4-FFF2-40B4-BE49-F238E27FC236}">
              <a16:creationId xmlns:a16="http://schemas.microsoft.com/office/drawing/2014/main" id="{3A744602-0B4A-4DD8-AAF2-F596ED5CAE92}"/>
            </a:ext>
          </a:extLst>
        </xdr:cNvPr>
        <xdr:cNvSpPr/>
      </xdr:nvSpPr>
      <xdr:spPr>
        <a:xfrm>
          <a:off x="14541500" y="652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56606</xdr:rowOff>
    </xdr:from>
    <xdr:to>
      <xdr:col>81</xdr:col>
      <xdr:colOff>50800</xdr:colOff>
      <xdr:row>38</xdr:row>
      <xdr:rowOff>128451</xdr:rowOff>
    </xdr:to>
    <xdr:cxnSp macro="">
      <xdr:nvCxnSpPr>
        <xdr:cNvPr id="240" name="直線コネクタ 239">
          <a:extLst>
            <a:ext uri="{FF2B5EF4-FFF2-40B4-BE49-F238E27FC236}">
              <a16:creationId xmlns:a16="http://schemas.microsoft.com/office/drawing/2014/main" id="{E482666B-68AB-45A6-85C0-E48B4E6A5AA7}"/>
            </a:ext>
          </a:extLst>
        </xdr:cNvPr>
        <xdr:cNvCxnSpPr/>
      </xdr:nvCxnSpPr>
      <xdr:spPr>
        <a:xfrm>
          <a:off x="14592300" y="6571706"/>
          <a:ext cx="8890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147864</xdr:rowOff>
    </xdr:from>
    <xdr:to>
      <xdr:col>72</xdr:col>
      <xdr:colOff>38100</xdr:colOff>
      <xdr:row>38</xdr:row>
      <xdr:rowOff>78014</xdr:rowOff>
    </xdr:to>
    <xdr:sp macro="" textlink="">
      <xdr:nvSpPr>
        <xdr:cNvPr id="241" name="楕円 240">
          <a:extLst>
            <a:ext uri="{FF2B5EF4-FFF2-40B4-BE49-F238E27FC236}">
              <a16:creationId xmlns:a16="http://schemas.microsoft.com/office/drawing/2014/main" id="{D9BA9598-631A-4DE6-A6DA-7ECD615D20F5}"/>
            </a:ext>
          </a:extLst>
        </xdr:cNvPr>
        <xdr:cNvSpPr/>
      </xdr:nvSpPr>
      <xdr:spPr>
        <a:xfrm>
          <a:off x="13652500" y="649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27215</xdr:rowOff>
    </xdr:from>
    <xdr:to>
      <xdr:col>76</xdr:col>
      <xdr:colOff>114300</xdr:colOff>
      <xdr:row>38</xdr:row>
      <xdr:rowOff>56606</xdr:rowOff>
    </xdr:to>
    <xdr:cxnSp macro="">
      <xdr:nvCxnSpPr>
        <xdr:cNvPr id="242" name="直線コネクタ 241">
          <a:extLst>
            <a:ext uri="{FF2B5EF4-FFF2-40B4-BE49-F238E27FC236}">
              <a16:creationId xmlns:a16="http://schemas.microsoft.com/office/drawing/2014/main" id="{9828CB34-B9DD-4566-BB78-F4D89FE50575}"/>
            </a:ext>
          </a:extLst>
        </xdr:cNvPr>
        <xdr:cNvCxnSpPr/>
      </xdr:nvCxnSpPr>
      <xdr:spPr>
        <a:xfrm>
          <a:off x="13703300" y="6542315"/>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90714</xdr:rowOff>
    </xdr:from>
    <xdr:to>
      <xdr:col>67</xdr:col>
      <xdr:colOff>101600</xdr:colOff>
      <xdr:row>38</xdr:row>
      <xdr:rowOff>20864</xdr:rowOff>
    </xdr:to>
    <xdr:sp macro="" textlink="">
      <xdr:nvSpPr>
        <xdr:cNvPr id="243" name="楕円 242">
          <a:extLst>
            <a:ext uri="{FF2B5EF4-FFF2-40B4-BE49-F238E27FC236}">
              <a16:creationId xmlns:a16="http://schemas.microsoft.com/office/drawing/2014/main" id="{60C47242-990A-4B9B-921A-D6E9A50C2F7E}"/>
            </a:ext>
          </a:extLst>
        </xdr:cNvPr>
        <xdr:cNvSpPr/>
      </xdr:nvSpPr>
      <xdr:spPr>
        <a:xfrm>
          <a:off x="12763500" y="643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141514</xdr:rowOff>
    </xdr:from>
    <xdr:to>
      <xdr:col>71</xdr:col>
      <xdr:colOff>177800</xdr:colOff>
      <xdr:row>38</xdr:row>
      <xdr:rowOff>27215</xdr:rowOff>
    </xdr:to>
    <xdr:cxnSp macro="">
      <xdr:nvCxnSpPr>
        <xdr:cNvPr id="244" name="直線コネクタ 243">
          <a:extLst>
            <a:ext uri="{FF2B5EF4-FFF2-40B4-BE49-F238E27FC236}">
              <a16:creationId xmlns:a16="http://schemas.microsoft.com/office/drawing/2014/main" id="{CEA05223-4017-4366-BE4B-16C3CCDC8ADD}"/>
            </a:ext>
          </a:extLst>
        </xdr:cNvPr>
        <xdr:cNvCxnSpPr/>
      </xdr:nvCxnSpPr>
      <xdr:spPr>
        <a:xfrm>
          <a:off x="12814300" y="6485164"/>
          <a:ext cx="889000" cy="57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2194</xdr:rowOff>
    </xdr:from>
    <xdr:ext cx="405111" cy="259045"/>
    <xdr:sp macro="" textlink="">
      <xdr:nvSpPr>
        <xdr:cNvPr id="245" name="n_1aveValue【一般廃棄物処理施設】&#10;有形固定資産減価償却率">
          <a:extLst>
            <a:ext uri="{FF2B5EF4-FFF2-40B4-BE49-F238E27FC236}">
              <a16:creationId xmlns:a16="http://schemas.microsoft.com/office/drawing/2014/main" id="{71A87004-08FE-47C4-9857-463286375890}"/>
            </a:ext>
          </a:extLst>
        </xdr:cNvPr>
        <xdr:cNvSpPr txBox="1"/>
      </xdr:nvSpPr>
      <xdr:spPr>
        <a:xfrm>
          <a:off x="15266044" y="668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2194</xdr:rowOff>
    </xdr:from>
    <xdr:ext cx="405111" cy="259045"/>
    <xdr:sp macro="" textlink="">
      <xdr:nvSpPr>
        <xdr:cNvPr id="246" name="n_2aveValue【一般廃棄物処理施設】&#10;有形固定資産減価償却率">
          <a:extLst>
            <a:ext uri="{FF2B5EF4-FFF2-40B4-BE49-F238E27FC236}">
              <a16:creationId xmlns:a16="http://schemas.microsoft.com/office/drawing/2014/main" id="{A27A0D62-F065-4B30-8644-A367DED78F8A}"/>
            </a:ext>
          </a:extLst>
        </xdr:cNvPr>
        <xdr:cNvSpPr txBox="1"/>
      </xdr:nvSpPr>
      <xdr:spPr>
        <a:xfrm>
          <a:off x="14389744" y="668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111596</xdr:rowOff>
    </xdr:from>
    <xdr:ext cx="405111" cy="259045"/>
    <xdr:sp macro="" textlink="">
      <xdr:nvSpPr>
        <xdr:cNvPr id="247" name="n_3aveValue【一般廃棄物処理施設】&#10;有形固定資産減価償却率">
          <a:extLst>
            <a:ext uri="{FF2B5EF4-FFF2-40B4-BE49-F238E27FC236}">
              <a16:creationId xmlns:a16="http://schemas.microsoft.com/office/drawing/2014/main" id="{5DA3167A-7338-4559-AC23-F0F49F1C4DC2}"/>
            </a:ext>
          </a:extLst>
        </xdr:cNvPr>
        <xdr:cNvSpPr txBox="1"/>
      </xdr:nvSpPr>
      <xdr:spPr>
        <a:xfrm>
          <a:off x="13500744" y="6626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127924</xdr:rowOff>
    </xdr:from>
    <xdr:ext cx="405111" cy="259045"/>
    <xdr:sp macro="" textlink="">
      <xdr:nvSpPr>
        <xdr:cNvPr id="248" name="n_4aveValue【一般廃棄物処理施設】&#10;有形固定資産減価償却率">
          <a:extLst>
            <a:ext uri="{FF2B5EF4-FFF2-40B4-BE49-F238E27FC236}">
              <a16:creationId xmlns:a16="http://schemas.microsoft.com/office/drawing/2014/main" id="{BDB23516-36B6-447A-BFD7-0557E98DD787}"/>
            </a:ext>
          </a:extLst>
        </xdr:cNvPr>
        <xdr:cNvSpPr txBox="1"/>
      </xdr:nvSpPr>
      <xdr:spPr>
        <a:xfrm>
          <a:off x="12611744" y="66430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24328</xdr:rowOff>
    </xdr:from>
    <xdr:ext cx="405111" cy="259045"/>
    <xdr:sp macro="" textlink="">
      <xdr:nvSpPr>
        <xdr:cNvPr id="249" name="n_1mainValue【一般廃棄物処理施設】&#10;有形固定資産減価償却率">
          <a:extLst>
            <a:ext uri="{FF2B5EF4-FFF2-40B4-BE49-F238E27FC236}">
              <a16:creationId xmlns:a16="http://schemas.microsoft.com/office/drawing/2014/main" id="{8447FB04-F01B-4B6A-A375-4A21D9345250}"/>
            </a:ext>
          </a:extLst>
        </xdr:cNvPr>
        <xdr:cNvSpPr txBox="1"/>
      </xdr:nvSpPr>
      <xdr:spPr>
        <a:xfrm>
          <a:off x="15266044" y="636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123933</xdr:rowOff>
    </xdr:from>
    <xdr:ext cx="405111" cy="259045"/>
    <xdr:sp macro="" textlink="">
      <xdr:nvSpPr>
        <xdr:cNvPr id="250" name="n_2mainValue【一般廃棄物処理施設】&#10;有形固定資産減価償却率">
          <a:extLst>
            <a:ext uri="{FF2B5EF4-FFF2-40B4-BE49-F238E27FC236}">
              <a16:creationId xmlns:a16="http://schemas.microsoft.com/office/drawing/2014/main" id="{E7CE937B-53B5-4435-847D-38BE9952D4AF}"/>
            </a:ext>
          </a:extLst>
        </xdr:cNvPr>
        <xdr:cNvSpPr txBox="1"/>
      </xdr:nvSpPr>
      <xdr:spPr>
        <a:xfrm>
          <a:off x="14389744" y="629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94541</xdr:rowOff>
    </xdr:from>
    <xdr:ext cx="405111" cy="259045"/>
    <xdr:sp macro="" textlink="">
      <xdr:nvSpPr>
        <xdr:cNvPr id="251" name="n_3mainValue【一般廃棄物処理施設】&#10;有形固定資産減価償却率">
          <a:extLst>
            <a:ext uri="{FF2B5EF4-FFF2-40B4-BE49-F238E27FC236}">
              <a16:creationId xmlns:a16="http://schemas.microsoft.com/office/drawing/2014/main" id="{C8E671E3-01BA-43D6-8D28-52ABA5079277}"/>
            </a:ext>
          </a:extLst>
        </xdr:cNvPr>
        <xdr:cNvSpPr txBox="1"/>
      </xdr:nvSpPr>
      <xdr:spPr>
        <a:xfrm>
          <a:off x="13500744" y="626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37391</xdr:rowOff>
    </xdr:from>
    <xdr:ext cx="405111" cy="259045"/>
    <xdr:sp macro="" textlink="">
      <xdr:nvSpPr>
        <xdr:cNvPr id="252" name="n_4mainValue【一般廃棄物処理施設】&#10;有形固定資産減価償却率">
          <a:extLst>
            <a:ext uri="{FF2B5EF4-FFF2-40B4-BE49-F238E27FC236}">
              <a16:creationId xmlns:a16="http://schemas.microsoft.com/office/drawing/2014/main" id="{7694567B-C067-45ED-86FE-03B3DD2D3CC3}"/>
            </a:ext>
          </a:extLst>
        </xdr:cNvPr>
        <xdr:cNvSpPr txBox="1"/>
      </xdr:nvSpPr>
      <xdr:spPr>
        <a:xfrm>
          <a:off x="12611744" y="6209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253" name="正方形/長方形 252">
          <a:extLst>
            <a:ext uri="{FF2B5EF4-FFF2-40B4-BE49-F238E27FC236}">
              <a16:creationId xmlns:a16="http://schemas.microsoft.com/office/drawing/2014/main" id="{43C31E17-53C1-4BDA-B223-15CA43527DC6}"/>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54" name="正方形/長方形 253">
          <a:extLst>
            <a:ext uri="{FF2B5EF4-FFF2-40B4-BE49-F238E27FC236}">
              <a16:creationId xmlns:a16="http://schemas.microsoft.com/office/drawing/2014/main" id="{6E33B611-ECA6-4630-B9EB-75E05C745DBE}"/>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55" name="正方形/長方形 254">
          <a:extLst>
            <a:ext uri="{FF2B5EF4-FFF2-40B4-BE49-F238E27FC236}">
              <a16:creationId xmlns:a16="http://schemas.microsoft.com/office/drawing/2014/main" id="{82D0DDB3-F460-47F2-9CFF-07C36EC9D26F}"/>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56" name="正方形/長方形 255">
          <a:extLst>
            <a:ext uri="{FF2B5EF4-FFF2-40B4-BE49-F238E27FC236}">
              <a16:creationId xmlns:a16="http://schemas.microsoft.com/office/drawing/2014/main" id="{63D87D07-ADF8-4AEE-BE65-5B5E55D0627D}"/>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57" name="正方形/長方形 256">
          <a:extLst>
            <a:ext uri="{FF2B5EF4-FFF2-40B4-BE49-F238E27FC236}">
              <a16:creationId xmlns:a16="http://schemas.microsoft.com/office/drawing/2014/main" id="{CBA908F8-7FE5-4C2D-8E11-D3036837746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58" name="正方形/長方形 257">
          <a:extLst>
            <a:ext uri="{FF2B5EF4-FFF2-40B4-BE49-F238E27FC236}">
              <a16:creationId xmlns:a16="http://schemas.microsoft.com/office/drawing/2014/main" id="{51E27A62-B05C-474C-8027-C632FBB2269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59" name="正方形/長方形 258">
          <a:extLst>
            <a:ext uri="{FF2B5EF4-FFF2-40B4-BE49-F238E27FC236}">
              <a16:creationId xmlns:a16="http://schemas.microsoft.com/office/drawing/2014/main" id="{F2FBEDD7-89B1-4631-83AB-2DE21FB9A27D}"/>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60" name="正方形/長方形 259">
          <a:extLst>
            <a:ext uri="{FF2B5EF4-FFF2-40B4-BE49-F238E27FC236}">
              <a16:creationId xmlns:a16="http://schemas.microsoft.com/office/drawing/2014/main" id="{EC46A7A2-99A7-476A-B35F-48982E2C3A76}"/>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261" name="テキスト ボックス 260">
          <a:extLst>
            <a:ext uri="{FF2B5EF4-FFF2-40B4-BE49-F238E27FC236}">
              <a16:creationId xmlns:a16="http://schemas.microsoft.com/office/drawing/2014/main" id="{70439B07-79E6-4496-B335-C442425B26EF}"/>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262" name="直線コネクタ 261">
          <a:extLst>
            <a:ext uri="{FF2B5EF4-FFF2-40B4-BE49-F238E27FC236}">
              <a16:creationId xmlns:a16="http://schemas.microsoft.com/office/drawing/2014/main" id="{20BD041B-510A-4DD0-9803-7506D3107E2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263" name="直線コネクタ 262">
          <a:extLst>
            <a:ext uri="{FF2B5EF4-FFF2-40B4-BE49-F238E27FC236}">
              <a16:creationId xmlns:a16="http://schemas.microsoft.com/office/drawing/2014/main" id="{2E0C151D-1F1D-48C4-8FED-F1ED10082AF1}"/>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264" name="テキスト ボックス 263">
          <a:extLst>
            <a:ext uri="{FF2B5EF4-FFF2-40B4-BE49-F238E27FC236}">
              <a16:creationId xmlns:a16="http://schemas.microsoft.com/office/drawing/2014/main" id="{41DB15F4-FE9F-437B-B147-190561572C0A}"/>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265" name="直線コネクタ 264">
          <a:extLst>
            <a:ext uri="{FF2B5EF4-FFF2-40B4-BE49-F238E27FC236}">
              <a16:creationId xmlns:a16="http://schemas.microsoft.com/office/drawing/2014/main" id="{B0CB3011-B27C-45FD-B5D7-2574B84CBBCD}"/>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266" name="テキスト ボックス 265">
          <a:extLst>
            <a:ext uri="{FF2B5EF4-FFF2-40B4-BE49-F238E27FC236}">
              <a16:creationId xmlns:a16="http://schemas.microsoft.com/office/drawing/2014/main" id="{1F2B69B9-0A15-4C94-9493-66497309FE3A}"/>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267" name="直線コネクタ 266">
          <a:extLst>
            <a:ext uri="{FF2B5EF4-FFF2-40B4-BE49-F238E27FC236}">
              <a16:creationId xmlns:a16="http://schemas.microsoft.com/office/drawing/2014/main" id="{50244319-D139-48C1-8DB5-000FC3357DF6}"/>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268" name="テキスト ボックス 267">
          <a:extLst>
            <a:ext uri="{FF2B5EF4-FFF2-40B4-BE49-F238E27FC236}">
              <a16:creationId xmlns:a16="http://schemas.microsoft.com/office/drawing/2014/main" id="{82EFAC65-5715-4C28-889A-DB1D0AF462F8}"/>
            </a:ext>
          </a:extLst>
        </xdr:cNvPr>
        <xdr:cNvSpPr txBox="1"/>
      </xdr:nvSpPr>
      <xdr:spPr>
        <a:xfrm>
          <a:off x="17602428" y="610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269" name="直線コネクタ 268">
          <a:extLst>
            <a:ext uri="{FF2B5EF4-FFF2-40B4-BE49-F238E27FC236}">
              <a16:creationId xmlns:a16="http://schemas.microsoft.com/office/drawing/2014/main" id="{5DF7B115-3124-4AF3-B319-FC91447D98B9}"/>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270" name="テキスト ボックス 269">
          <a:extLst>
            <a:ext uri="{FF2B5EF4-FFF2-40B4-BE49-F238E27FC236}">
              <a16:creationId xmlns:a16="http://schemas.microsoft.com/office/drawing/2014/main" id="{43523AB6-1D1C-464D-9B56-3E60CE590AF1}"/>
            </a:ext>
          </a:extLst>
        </xdr:cNvPr>
        <xdr:cNvSpPr txBox="1"/>
      </xdr:nvSpPr>
      <xdr:spPr>
        <a:xfrm>
          <a:off x="17602428" y="564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271" name="直線コネクタ 270">
          <a:extLst>
            <a:ext uri="{FF2B5EF4-FFF2-40B4-BE49-F238E27FC236}">
              <a16:creationId xmlns:a16="http://schemas.microsoft.com/office/drawing/2014/main" id="{8DBCBA50-8388-4BA3-9E1C-CC11C9C3D68E}"/>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272" name="テキスト ボックス 271">
          <a:extLst>
            <a:ext uri="{FF2B5EF4-FFF2-40B4-BE49-F238E27FC236}">
              <a16:creationId xmlns:a16="http://schemas.microsoft.com/office/drawing/2014/main" id="{08CCA8A7-314C-4A7D-BF7D-5F0E41D18250}"/>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273" name="【一般廃棄物処理施設】&#10;一人当たり有形固定資産（償却資産）額グラフ枠">
          <a:extLst>
            <a:ext uri="{FF2B5EF4-FFF2-40B4-BE49-F238E27FC236}">
              <a16:creationId xmlns:a16="http://schemas.microsoft.com/office/drawing/2014/main" id="{42658DF0-FF0C-4F34-A9C3-5B63528EF8F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35189</xdr:rowOff>
    </xdr:from>
    <xdr:to>
      <xdr:col>116</xdr:col>
      <xdr:colOff>62864</xdr:colOff>
      <xdr:row>41</xdr:row>
      <xdr:rowOff>132030</xdr:rowOff>
    </xdr:to>
    <xdr:cxnSp macro="">
      <xdr:nvCxnSpPr>
        <xdr:cNvPr id="274" name="直線コネクタ 273">
          <a:extLst>
            <a:ext uri="{FF2B5EF4-FFF2-40B4-BE49-F238E27FC236}">
              <a16:creationId xmlns:a16="http://schemas.microsoft.com/office/drawing/2014/main" id="{384B7EA5-219B-420D-A20F-7411240FBECB}"/>
            </a:ext>
          </a:extLst>
        </xdr:cNvPr>
        <xdr:cNvCxnSpPr/>
      </xdr:nvCxnSpPr>
      <xdr:spPr>
        <a:xfrm flipV="1">
          <a:off x="22160864" y="5693039"/>
          <a:ext cx="0" cy="1468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135857</xdr:rowOff>
    </xdr:from>
    <xdr:ext cx="469744" cy="259045"/>
    <xdr:sp macro="" textlink="">
      <xdr:nvSpPr>
        <xdr:cNvPr id="275" name="【一般廃棄物処理施設】&#10;一人当たり有形固定資産（償却資産）額最小値テキスト">
          <a:extLst>
            <a:ext uri="{FF2B5EF4-FFF2-40B4-BE49-F238E27FC236}">
              <a16:creationId xmlns:a16="http://schemas.microsoft.com/office/drawing/2014/main" id="{7CA60DC8-0B9F-491D-AB42-606C38524E84}"/>
            </a:ext>
          </a:extLst>
        </xdr:cNvPr>
        <xdr:cNvSpPr txBox="1"/>
      </xdr:nvSpPr>
      <xdr:spPr>
        <a:xfrm>
          <a:off x="22199600" y="7165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132030</xdr:rowOff>
    </xdr:from>
    <xdr:to>
      <xdr:col>116</xdr:col>
      <xdr:colOff>152400</xdr:colOff>
      <xdr:row>41</xdr:row>
      <xdr:rowOff>132030</xdr:rowOff>
    </xdr:to>
    <xdr:cxnSp macro="">
      <xdr:nvCxnSpPr>
        <xdr:cNvPr id="276" name="直線コネクタ 275">
          <a:extLst>
            <a:ext uri="{FF2B5EF4-FFF2-40B4-BE49-F238E27FC236}">
              <a16:creationId xmlns:a16="http://schemas.microsoft.com/office/drawing/2014/main" id="{FFA3FEA1-6024-4D1C-885F-823C3490398C}"/>
            </a:ext>
          </a:extLst>
        </xdr:cNvPr>
        <xdr:cNvCxnSpPr/>
      </xdr:nvCxnSpPr>
      <xdr:spPr>
        <a:xfrm>
          <a:off x="22072600" y="7161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153316</xdr:rowOff>
    </xdr:from>
    <xdr:ext cx="690189" cy="259045"/>
    <xdr:sp macro="" textlink="">
      <xdr:nvSpPr>
        <xdr:cNvPr id="277" name="【一般廃棄物処理施設】&#10;一人当たり有形固定資産（償却資産）額最大値テキスト">
          <a:extLst>
            <a:ext uri="{FF2B5EF4-FFF2-40B4-BE49-F238E27FC236}">
              <a16:creationId xmlns:a16="http://schemas.microsoft.com/office/drawing/2014/main" id="{6403C871-6605-4C5E-B3AA-936E4C898D60}"/>
            </a:ext>
          </a:extLst>
        </xdr:cNvPr>
        <xdr:cNvSpPr txBox="1"/>
      </xdr:nvSpPr>
      <xdr:spPr>
        <a:xfrm>
          <a:off x="22199600" y="54682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1,607,350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35189</xdr:rowOff>
    </xdr:from>
    <xdr:to>
      <xdr:col>116</xdr:col>
      <xdr:colOff>152400</xdr:colOff>
      <xdr:row>33</xdr:row>
      <xdr:rowOff>35189</xdr:rowOff>
    </xdr:to>
    <xdr:cxnSp macro="">
      <xdr:nvCxnSpPr>
        <xdr:cNvPr id="278" name="直線コネクタ 277">
          <a:extLst>
            <a:ext uri="{FF2B5EF4-FFF2-40B4-BE49-F238E27FC236}">
              <a16:creationId xmlns:a16="http://schemas.microsoft.com/office/drawing/2014/main" id="{A63EE707-B2E0-4671-AD6D-0FE345EC9DCC}"/>
            </a:ext>
          </a:extLst>
        </xdr:cNvPr>
        <xdr:cNvCxnSpPr/>
      </xdr:nvCxnSpPr>
      <xdr:spPr>
        <a:xfrm>
          <a:off x="22072600" y="5693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33772</xdr:rowOff>
    </xdr:from>
    <xdr:ext cx="599010" cy="259045"/>
    <xdr:sp macro="" textlink="">
      <xdr:nvSpPr>
        <xdr:cNvPr id="279" name="【一般廃棄物処理施設】&#10;一人当たり有形固定資産（償却資産）額平均値テキスト">
          <a:extLst>
            <a:ext uri="{FF2B5EF4-FFF2-40B4-BE49-F238E27FC236}">
              <a16:creationId xmlns:a16="http://schemas.microsoft.com/office/drawing/2014/main" id="{AD108EC8-9F4C-4E1A-BED3-5E17A6BB4E2D}"/>
            </a:ext>
          </a:extLst>
        </xdr:cNvPr>
        <xdr:cNvSpPr txBox="1"/>
      </xdr:nvSpPr>
      <xdr:spPr>
        <a:xfrm>
          <a:off x="22199600" y="68917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55345</xdr:rowOff>
    </xdr:from>
    <xdr:to>
      <xdr:col>116</xdr:col>
      <xdr:colOff>114300</xdr:colOff>
      <xdr:row>40</xdr:row>
      <xdr:rowOff>156945</xdr:rowOff>
    </xdr:to>
    <xdr:sp macro="" textlink="">
      <xdr:nvSpPr>
        <xdr:cNvPr id="280" name="フローチャート: 判断 279">
          <a:extLst>
            <a:ext uri="{FF2B5EF4-FFF2-40B4-BE49-F238E27FC236}">
              <a16:creationId xmlns:a16="http://schemas.microsoft.com/office/drawing/2014/main" id="{67ED755E-DC7F-4DA6-8BB2-9C341B50F313}"/>
            </a:ext>
          </a:extLst>
        </xdr:cNvPr>
        <xdr:cNvSpPr/>
      </xdr:nvSpPr>
      <xdr:spPr>
        <a:xfrm>
          <a:off x="22110700" y="691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68121</xdr:rowOff>
    </xdr:from>
    <xdr:to>
      <xdr:col>112</xdr:col>
      <xdr:colOff>38100</xdr:colOff>
      <xdr:row>40</xdr:row>
      <xdr:rowOff>169721</xdr:rowOff>
    </xdr:to>
    <xdr:sp macro="" textlink="">
      <xdr:nvSpPr>
        <xdr:cNvPr id="281" name="フローチャート: 判断 280">
          <a:extLst>
            <a:ext uri="{FF2B5EF4-FFF2-40B4-BE49-F238E27FC236}">
              <a16:creationId xmlns:a16="http://schemas.microsoft.com/office/drawing/2014/main" id="{7966F512-BD2C-45A4-9A05-A9CDD2C8E6A9}"/>
            </a:ext>
          </a:extLst>
        </xdr:cNvPr>
        <xdr:cNvSpPr/>
      </xdr:nvSpPr>
      <xdr:spPr>
        <a:xfrm>
          <a:off x="21272500" y="6926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85999</xdr:rowOff>
    </xdr:from>
    <xdr:to>
      <xdr:col>107</xdr:col>
      <xdr:colOff>101600</xdr:colOff>
      <xdr:row>41</xdr:row>
      <xdr:rowOff>16149</xdr:rowOff>
    </xdr:to>
    <xdr:sp macro="" textlink="">
      <xdr:nvSpPr>
        <xdr:cNvPr id="282" name="フローチャート: 判断 281">
          <a:extLst>
            <a:ext uri="{FF2B5EF4-FFF2-40B4-BE49-F238E27FC236}">
              <a16:creationId xmlns:a16="http://schemas.microsoft.com/office/drawing/2014/main" id="{064DA1AC-E28A-4E69-A6BD-118A9DF5D08D}"/>
            </a:ext>
          </a:extLst>
        </xdr:cNvPr>
        <xdr:cNvSpPr/>
      </xdr:nvSpPr>
      <xdr:spPr>
        <a:xfrm>
          <a:off x="20383500" y="6943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93088</xdr:rowOff>
    </xdr:from>
    <xdr:to>
      <xdr:col>102</xdr:col>
      <xdr:colOff>165100</xdr:colOff>
      <xdr:row>41</xdr:row>
      <xdr:rowOff>23238</xdr:rowOff>
    </xdr:to>
    <xdr:sp macro="" textlink="">
      <xdr:nvSpPr>
        <xdr:cNvPr id="283" name="フローチャート: 判断 282">
          <a:extLst>
            <a:ext uri="{FF2B5EF4-FFF2-40B4-BE49-F238E27FC236}">
              <a16:creationId xmlns:a16="http://schemas.microsoft.com/office/drawing/2014/main" id="{A58C53F9-4081-4C34-AD84-FEF989E30B5F}"/>
            </a:ext>
          </a:extLst>
        </xdr:cNvPr>
        <xdr:cNvSpPr/>
      </xdr:nvSpPr>
      <xdr:spPr>
        <a:xfrm>
          <a:off x="19494500" y="695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110727</xdr:rowOff>
    </xdr:from>
    <xdr:to>
      <xdr:col>98</xdr:col>
      <xdr:colOff>38100</xdr:colOff>
      <xdr:row>41</xdr:row>
      <xdr:rowOff>40877</xdr:rowOff>
    </xdr:to>
    <xdr:sp macro="" textlink="">
      <xdr:nvSpPr>
        <xdr:cNvPr id="284" name="フローチャート: 判断 283">
          <a:extLst>
            <a:ext uri="{FF2B5EF4-FFF2-40B4-BE49-F238E27FC236}">
              <a16:creationId xmlns:a16="http://schemas.microsoft.com/office/drawing/2014/main" id="{AEEC68CF-B86F-4A22-BBDE-4B5F902BBC2E}"/>
            </a:ext>
          </a:extLst>
        </xdr:cNvPr>
        <xdr:cNvSpPr/>
      </xdr:nvSpPr>
      <xdr:spPr>
        <a:xfrm>
          <a:off x="18605500" y="6968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285" name="テキスト ボックス 284">
          <a:extLst>
            <a:ext uri="{FF2B5EF4-FFF2-40B4-BE49-F238E27FC236}">
              <a16:creationId xmlns:a16="http://schemas.microsoft.com/office/drawing/2014/main" id="{F73EF7A0-612E-4A42-BB46-8AA1385809CE}"/>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286" name="テキスト ボックス 285">
          <a:extLst>
            <a:ext uri="{FF2B5EF4-FFF2-40B4-BE49-F238E27FC236}">
              <a16:creationId xmlns:a16="http://schemas.microsoft.com/office/drawing/2014/main" id="{ED47ECE7-8731-47FE-B4AB-A474A0E2173F}"/>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287" name="テキスト ボックス 286">
          <a:extLst>
            <a:ext uri="{FF2B5EF4-FFF2-40B4-BE49-F238E27FC236}">
              <a16:creationId xmlns:a16="http://schemas.microsoft.com/office/drawing/2014/main" id="{00F1AA2F-315A-492E-B736-0BA7B620D0E2}"/>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288" name="テキスト ボックス 287">
          <a:extLst>
            <a:ext uri="{FF2B5EF4-FFF2-40B4-BE49-F238E27FC236}">
              <a16:creationId xmlns:a16="http://schemas.microsoft.com/office/drawing/2014/main" id="{77D9F506-503C-4861-8F96-930DE5133D31}"/>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289" name="テキスト ボックス 288">
          <a:extLst>
            <a:ext uri="{FF2B5EF4-FFF2-40B4-BE49-F238E27FC236}">
              <a16:creationId xmlns:a16="http://schemas.microsoft.com/office/drawing/2014/main" id="{1B6A836C-6C2B-448F-8AE9-D36F3EFDCD5A}"/>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163923</xdr:rowOff>
    </xdr:from>
    <xdr:to>
      <xdr:col>116</xdr:col>
      <xdr:colOff>114300</xdr:colOff>
      <xdr:row>40</xdr:row>
      <xdr:rowOff>94073</xdr:rowOff>
    </xdr:to>
    <xdr:sp macro="" textlink="">
      <xdr:nvSpPr>
        <xdr:cNvPr id="290" name="楕円 289">
          <a:extLst>
            <a:ext uri="{FF2B5EF4-FFF2-40B4-BE49-F238E27FC236}">
              <a16:creationId xmlns:a16="http://schemas.microsoft.com/office/drawing/2014/main" id="{C53C2732-B4F5-403A-8824-267AF75E0F15}"/>
            </a:ext>
          </a:extLst>
        </xdr:cNvPr>
        <xdr:cNvSpPr/>
      </xdr:nvSpPr>
      <xdr:spPr>
        <a:xfrm>
          <a:off x="22110700" y="6850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15350</xdr:rowOff>
    </xdr:from>
    <xdr:ext cx="599010" cy="259045"/>
    <xdr:sp macro="" textlink="">
      <xdr:nvSpPr>
        <xdr:cNvPr id="291" name="【一般廃棄物処理施設】&#10;一人当たり有形固定資産（償却資産）額該当値テキスト">
          <a:extLst>
            <a:ext uri="{FF2B5EF4-FFF2-40B4-BE49-F238E27FC236}">
              <a16:creationId xmlns:a16="http://schemas.microsoft.com/office/drawing/2014/main" id="{FE8AC562-9F68-4BDA-B42C-A14C41ECA99E}"/>
            </a:ext>
          </a:extLst>
        </xdr:cNvPr>
        <xdr:cNvSpPr txBox="1"/>
      </xdr:nvSpPr>
      <xdr:spPr>
        <a:xfrm>
          <a:off x="22199600" y="6701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286,009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167798</xdr:rowOff>
    </xdr:from>
    <xdr:to>
      <xdr:col>112</xdr:col>
      <xdr:colOff>38100</xdr:colOff>
      <xdr:row>40</xdr:row>
      <xdr:rowOff>97948</xdr:rowOff>
    </xdr:to>
    <xdr:sp macro="" textlink="">
      <xdr:nvSpPr>
        <xdr:cNvPr id="292" name="楕円 291">
          <a:extLst>
            <a:ext uri="{FF2B5EF4-FFF2-40B4-BE49-F238E27FC236}">
              <a16:creationId xmlns:a16="http://schemas.microsoft.com/office/drawing/2014/main" id="{3F0A6B9E-D2F0-4E9C-A2F1-25A0599240E5}"/>
            </a:ext>
          </a:extLst>
        </xdr:cNvPr>
        <xdr:cNvSpPr/>
      </xdr:nvSpPr>
      <xdr:spPr>
        <a:xfrm>
          <a:off x="21272500" y="6854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43273</xdr:rowOff>
    </xdr:from>
    <xdr:to>
      <xdr:col>116</xdr:col>
      <xdr:colOff>63500</xdr:colOff>
      <xdr:row>40</xdr:row>
      <xdr:rowOff>47148</xdr:rowOff>
    </xdr:to>
    <xdr:cxnSp macro="">
      <xdr:nvCxnSpPr>
        <xdr:cNvPr id="293" name="直線コネクタ 292">
          <a:extLst>
            <a:ext uri="{FF2B5EF4-FFF2-40B4-BE49-F238E27FC236}">
              <a16:creationId xmlns:a16="http://schemas.microsoft.com/office/drawing/2014/main" id="{78BDA00B-CBEF-4C82-8E20-F14FAC163E24}"/>
            </a:ext>
          </a:extLst>
        </xdr:cNvPr>
        <xdr:cNvCxnSpPr/>
      </xdr:nvCxnSpPr>
      <xdr:spPr>
        <a:xfrm flipV="1">
          <a:off x="21323300" y="6901273"/>
          <a:ext cx="838200" cy="3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151595</xdr:rowOff>
    </xdr:from>
    <xdr:to>
      <xdr:col>107</xdr:col>
      <xdr:colOff>101600</xdr:colOff>
      <xdr:row>40</xdr:row>
      <xdr:rowOff>81745</xdr:rowOff>
    </xdr:to>
    <xdr:sp macro="" textlink="">
      <xdr:nvSpPr>
        <xdr:cNvPr id="294" name="楕円 293">
          <a:extLst>
            <a:ext uri="{FF2B5EF4-FFF2-40B4-BE49-F238E27FC236}">
              <a16:creationId xmlns:a16="http://schemas.microsoft.com/office/drawing/2014/main" id="{8CB934F6-E197-4B89-B19B-93929A691A1B}"/>
            </a:ext>
          </a:extLst>
        </xdr:cNvPr>
        <xdr:cNvSpPr/>
      </xdr:nvSpPr>
      <xdr:spPr>
        <a:xfrm>
          <a:off x="20383500" y="6838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30945</xdr:rowOff>
    </xdr:from>
    <xdr:to>
      <xdr:col>111</xdr:col>
      <xdr:colOff>177800</xdr:colOff>
      <xdr:row>40</xdr:row>
      <xdr:rowOff>47148</xdr:rowOff>
    </xdr:to>
    <xdr:cxnSp macro="">
      <xdr:nvCxnSpPr>
        <xdr:cNvPr id="295" name="直線コネクタ 294">
          <a:extLst>
            <a:ext uri="{FF2B5EF4-FFF2-40B4-BE49-F238E27FC236}">
              <a16:creationId xmlns:a16="http://schemas.microsoft.com/office/drawing/2014/main" id="{E7CE95CC-B597-48BD-8804-79A289BE2DA2}"/>
            </a:ext>
          </a:extLst>
        </xdr:cNvPr>
        <xdr:cNvCxnSpPr/>
      </xdr:nvCxnSpPr>
      <xdr:spPr>
        <a:xfrm>
          <a:off x="20434300" y="6888945"/>
          <a:ext cx="889000" cy="16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11352</xdr:rowOff>
    </xdr:from>
    <xdr:to>
      <xdr:col>102</xdr:col>
      <xdr:colOff>165100</xdr:colOff>
      <xdr:row>40</xdr:row>
      <xdr:rowOff>112952</xdr:rowOff>
    </xdr:to>
    <xdr:sp macro="" textlink="">
      <xdr:nvSpPr>
        <xdr:cNvPr id="296" name="楕円 295">
          <a:extLst>
            <a:ext uri="{FF2B5EF4-FFF2-40B4-BE49-F238E27FC236}">
              <a16:creationId xmlns:a16="http://schemas.microsoft.com/office/drawing/2014/main" id="{1D8EB8EA-929E-43BD-9AA3-C3250AF6F5A9}"/>
            </a:ext>
          </a:extLst>
        </xdr:cNvPr>
        <xdr:cNvSpPr/>
      </xdr:nvSpPr>
      <xdr:spPr>
        <a:xfrm>
          <a:off x="19494500" y="6869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30945</xdr:rowOff>
    </xdr:from>
    <xdr:to>
      <xdr:col>107</xdr:col>
      <xdr:colOff>50800</xdr:colOff>
      <xdr:row>40</xdr:row>
      <xdr:rowOff>62152</xdr:rowOff>
    </xdr:to>
    <xdr:cxnSp macro="">
      <xdr:nvCxnSpPr>
        <xdr:cNvPr id="297" name="直線コネクタ 296">
          <a:extLst>
            <a:ext uri="{FF2B5EF4-FFF2-40B4-BE49-F238E27FC236}">
              <a16:creationId xmlns:a16="http://schemas.microsoft.com/office/drawing/2014/main" id="{885FE075-E925-462A-AF05-E6466A49EDB5}"/>
            </a:ext>
          </a:extLst>
        </xdr:cNvPr>
        <xdr:cNvCxnSpPr/>
      </xdr:nvCxnSpPr>
      <xdr:spPr>
        <a:xfrm flipV="1">
          <a:off x="19545300" y="6888945"/>
          <a:ext cx="889000" cy="31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18063</xdr:rowOff>
    </xdr:from>
    <xdr:to>
      <xdr:col>98</xdr:col>
      <xdr:colOff>38100</xdr:colOff>
      <xdr:row>40</xdr:row>
      <xdr:rowOff>119663</xdr:rowOff>
    </xdr:to>
    <xdr:sp macro="" textlink="">
      <xdr:nvSpPr>
        <xdr:cNvPr id="298" name="楕円 297">
          <a:extLst>
            <a:ext uri="{FF2B5EF4-FFF2-40B4-BE49-F238E27FC236}">
              <a16:creationId xmlns:a16="http://schemas.microsoft.com/office/drawing/2014/main" id="{DB90E09A-1B69-48CA-9346-8D8E9880B534}"/>
            </a:ext>
          </a:extLst>
        </xdr:cNvPr>
        <xdr:cNvSpPr/>
      </xdr:nvSpPr>
      <xdr:spPr>
        <a:xfrm>
          <a:off x="18605500" y="6876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62152</xdr:rowOff>
    </xdr:from>
    <xdr:to>
      <xdr:col>102</xdr:col>
      <xdr:colOff>114300</xdr:colOff>
      <xdr:row>40</xdr:row>
      <xdr:rowOff>68863</xdr:rowOff>
    </xdr:to>
    <xdr:cxnSp macro="">
      <xdr:nvCxnSpPr>
        <xdr:cNvPr id="299" name="直線コネクタ 298">
          <a:extLst>
            <a:ext uri="{FF2B5EF4-FFF2-40B4-BE49-F238E27FC236}">
              <a16:creationId xmlns:a16="http://schemas.microsoft.com/office/drawing/2014/main" id="{CB1CE561-69F7-43D7-9738-02424F1514B0}"/>
            </a:ext>
          </a:extLst>
        </xdr:cNvPr>
        <xdr:cNvCxnSpPr/>
      </xdr:nvCxnSpPr>
      <xdr:spPr>
        <a:xfrm flipV="1">
          <a:off x="18656300" y="6920152"/>
          <a:ext cx="889000" cy="6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160848</xdr:rowOff>
    </xdr:from>
    <xdr:ext cx="599010" cy="259045"/>
    <xdr:sp macro="" textlink="">
      <xdr:nvSpPr>
        <xdr:cNvPr id="300" name="n_1aveValue【一般廃棄物処理施設】&#10;一人当たり有形固定資産（償却資産）額">
          <a:extLst>
            <a:ext uri="{FF2B5EF4-FFF2-40B4-BE49-F238E27FC236}">
              <a16:creationId xmlns:a16="http://schemas.microsoft.com/office/drawing/2014/main" id="{C7785F97-351E-421E-8B39-0A23D1B68CAA}"/>
            </a:ext>
          </a:extLst>
        </xdr:cNvPr>
        <xdr:cNvSpPr txBox="1"/>
      </xdr:nvSpPr>
      <xdr:spPr>
        <a:xfrm>
          <a:off x="21011095" y="7018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7276</xdr:rowOff>
    </xdr:from>
    <xdr:ext cx="599010" cy="259045"/>
    <xdr:sp macro="" textlink="">
      <xdr:nvSpPr>
        <xdr:cNvPr id="301" name="n_2aveValue【一般廃棄物処理施設】&#10;一人当たり有形固定資産（償却資産）額">
          <a:extLst>
            <a:ext uri="{FF2B5EF4-FFF2-40B4-BE49-F238E27FC236}">
              <a16:creationId xmlns:a16="http://schemas.microsoft.com/office/drawing/2014/main" id="{3A9D665A-59A1-4998-8357-01B205B752CC}"/>
            </a:ext>
          </a:extLst>
        </xdr:cNvPr>
        <xdr:cNvSpPr txBox="1"/>
      </xdr:nvSpPr>
      <xdr:spPr>
        <a:xfrm>
          <a:off x="20134795" y="7036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41</xdr:row>
      <xdr:rowOff>14365</xdr:rowOff>
    </xdr:from>
    <xdr:ext cx="599010" cy="259045"/>
    <xdr:sp macro="" textlink="">
      <xdr:nvSpPr>
        <xdr:cNvPr id="302" name="n_3aveValue【一般廃棄物処理施設】&#10;一人当たり有形固定資産（償却資産）額">
          <a:extLst>
            <a:ext uri="{FF2B5EF4-FFF2-40B4-BE49-F238E27FC236}">
              <a16:creationId xmlns:a16="http://schemas.microsoft.com/office/drawing/2014/main" id="{04B2B5A2-2E48-4393-B943-251AB37E3BFA}"/>
            </a:ext>
          </a:extLst>
        </xdr:cNvPr>
        <xdr:cNvSpPr txBox="1"/>
      </xdr:nvSpPr>
      <xdr:spPr>
        <a:xfrm>
          <a:off x="19245795" y="7043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41</xdr:row>
      <xdr:rowOff>32004</xdr:rowOff>
    </xdr:from>
    <xdr:ext cx="599010" cy="259045"/>
    <xdr:sp macro="" textlink="">
      <xdr:nvSpPr>
        <xdr:cNvPr id="303" name="n_4aveValue【一般廃棄物処理施設】&#10;一人当たり有形固定資産（償却資産）額">
          <a:extLst>
            <a:ext uri="{FF2B5EF4-FFF2-40B4-BE49-F238E27FC236}">
              <a16:creationId xmlns:a16="http://schemas.microsoft.com/office/drawing/2014/main" id="{9F125A0D-D99A-44AF-ACDA-5F313A92F913}"/>
            </a:ext>
          </a:extLst>
        </xdr:cNvPr>
        <xdr:cNvSpPr txBox="1"/>
      </xdr:nvSpPr>
      <xdr:spPr>
        <a:xfrm>
          <a:off x="18356795" y="7061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38</xdr:row>
      <xdr:rowOff>114475</xdr:rowOff>
    </xdr:from>
    <xdr:ext cx="599010" cy="259045"/>
    <xdr:sp macro="" textlink="">
      <xdr:nvSpPr>
        <xdr:cNvPr id="304" name="n_1mainValue【一般廃棄物処理施設】&#10;一人当たり有形固定資産（償却資産）額">
          <a:extLst>
            <a:ext uri="{FF2B5EF4-FFF2-40B4-BE49-F238E27FC236}">
              <a16:creationId xmlns:a16="http://schemas.microsoft.com/office/drawing/2014/main" id="{394DD284-2D60-4BE3-B422-DD90D74F7A6A}"/>
            </a:ext>
          </a:extLst>
        </xdr:cNvPr>
        <xdr:cNvSpPr txBox="1"/>
      </xdr:nvSpPr>
      <xdr:spPr>
        <a:xfrm>
          <a:off x="21011095" y="66295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98272</xdr:rowOff>
    </xdr:from>
    <xdr:ext cx="599010" cy="259045"/>
    <xdr:sp macro="" textlink="">
      <xdr:nvSpPr>
        <xdr:cNvPr id="305" name="n_2mainValue【一般廃棄物処理施設】&#10;一人当たり有形固定資産（償却資産）額">
          <a:extLst>
            <a:ext uri="{FF2B5EF4-FFF2-40B4-BE49-F238E27FC236}">
              <a16:creationId xmlns:a16="http://schemas.microsoft.com/office/drawing/2014/main" id="{A7995E76-453C-40E1-9C41-9A3DBCE9FD2D}"/>
            </a:ext>
          </a:extLst>
        </xdr:cNvPr>
        <xdr:cNvSpPr txBox="1"/>
      </xdr:nvSpPr>
      <xdr:spPr>
        <a:xfrm>
          <a:off x="20134795" y="6613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129479</xdr:rowOff>
    </xdr:from>
    <xdr:ext cx="599010" cy="259045"/>
    <xdr:sp macro="" textlink="">
      <xdr:nvSpPr>
        <xdr:cNvPr id="306" name="n_3mainValue【一般廃棄物処理施設】&#10;一人当たり有形固定資産（償却資産）額">
          <a:extLst>
            <a:ext uri="{FF2B5EF4-FFF2-40B4-BE49-F238E27FC236}">
              <a16:creationId xmlns:a16="http://schemas.microsoft.com/office/drawing/2014/main" id="{979CC20D-4981-4966-9013-4246E186D09E}"/>
            </a:ext>
          </a:extLst>
        </xdr:cNvPr>
        <xdr:cNvSpPr txBox="1"/>
      </xdr:nvSpPr>
      <xdr:spPr>
        <a:xfrm>
          <a:off x="19245795" y="66445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136190</xdr:rowOff>
    </xdr:from>
    <xdr:ext cx="599010" cy="259045"/>
    <xdr:sp macro="" textlink="">
      <xdr:nvSpPr>
        <xdr:cNvPr id="307" name="n_4mainValue【一般廃棄物処理施設】&#10;一人当たり有形固定資産（償却資産）額">
          <a:extLst>
            <a:ext uri="{FF2B5EF4-FFF2-40B4-BE49-F238E27FC236}">
              <a16:creationId xmlns:a16="http://schemas.microsoft.com/office/drawing/2014/main" id="{99CBFD6A-6A00-4259-90A0-2797626FC0AE}"/>
            </a:ext>
          </a:extLst>
        </xdr:cNvPr>
        <xdr:cNvSpPr txBox="1"/>
      </xdr:nvSpPr>
      <xdr:spPr>
        <a:xfrm>
          <a:off x="18356795" y="6651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308" name="正方形/長方形 307">
          <a:extLst>
            <a:ext uri="{FF2B5EF4-FFF2-40B4-BE49-F238E27FC236}">
              <a16:creationId xmlns:a16="http://schemas.microsoft.com/office/drawing/2014/main" id="{4DD0A03B-CC98-41B6-8F43-9860F40E729A}"/>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09" name="正方形/長方形 308">
          <a:extLst>
            <a:ext uri="{FF2B5EF4-FFF2-40B4-BE49-F238E27FC236}">
              <a16:creationId xmlns:a16="http://schemas.microsoft.com/office/drawing/2014/main" id="{03280E3C-1EA4-4710-B75D-60BC99D78F07}"/>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0" name="正方形/長方形 309">
          <a:extLst>
            <a:ext uri="{FF2B5EF4-FFF2-40B4-BE49-F238E27FC236}">
              <a16:creationId xmlns:a16="http://schemas.microsoft.com/office/drawing/2014/main" id="{EAB59CC3-F864-4E2A-9EDC-7CECADBEBED5}"/>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1" name="正方形/長方形 310">
          <a:extLst>
            <a:ext uri="{FF2B5EF4-FFF2-40B4-BE49-F238E27FC236}">
              <a16:creationId xmlns:a16="http://schemas.microsoft.com/office/drawing/2014/main" id="{C536F3D0-B287-4142-8380-E6AD844F157A}"/>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2" name="正方形/長方形 311">
          <a:extLst>
            <a:ext uri="{FF2B5EF4-FFF2-40B4-BE49-F238E27FC236}">
              <a16:creationId xmlns:a16="http://schemas.microsoft.com/office/drawing/2014/main" id="{396F2AD6-E1B5-4637-9DD7-E1BE1042A1B6}"/>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3" name="正方形/長方形 312">
          <a:extLst>
            <a:ext uri="{FF2B5EF4-FFF2-40B4-BE49-F238E27FC236}">
              <a16:creationId xmlns:a16="http://schemas.microsoft.com/office/drawing/2014/main" id="{AF5C3C76-9875-40C8-8E1C-097C5B367E34}"/>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4" name="正方形/長方形 313">
          <a:extLst>
            <a:ext uri="{FF2B5EF4-FFF2-40B4-BE49-F238E27FC236}">
              <a16:creationId xmlns:a16="http://schemas.microsoft.com/office/drawing/2014/main" id="{091DB426-E17F-4EAF-8115-54ABEA099A62}"/>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15" name="正方形/長方形 314">
          <a:extLst>
            <a:ext uri="{FF2B5EF4-FFF2-40B4-BE49-F238E27FC236}">
              <a16:creationId xmlns:a16="http://schemas.microsoft.com/office/drawing/2014/main" id="{759D889B-8B3C-40B1-B57F-F1FBEDEC4C62}"/>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316" name="正方形/長方形 315">
          <a:extLst>
            <a:ext uri="{FF2B5EF4-FFF2-40B4-BE49-F238E27FC236}">
              <a16:creationId xmlns:a16="http://schemas.microsoft.com/office/drawing/2014/main" id="{F26956B1-74C0-4A36-B1FE-4EB961B3D8FC}"/>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17" name="正方形/長方形 316">
          <a:extLst>
            <a:ext uri="{FF2B5EF4-FFF2-40B4-BE49-F238E27FC236}">
              <a16:creationId xmlns:a16="http://schemas.microsoft.com/office/drawing/2014/main" id="{3218BD38-47EE-4B20-85C2-B66153BD1086}"/>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18" name="正方形/長方形 317">
          <a:extLst>
            <a:ext uri="{FF2B5EF4-FFF2-40B4-BE49-F238E27FC236}">
              <a16:creationId xmlns:a16="http://schemas.microsoft.com/office/drawing/2014/main" id="{68307992-7F04-46F3-BB3E-F5D339BD188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19" name="正方形/長方形 318">
          <a:extLst>
            <a:ext uri="{FF2B5EF4-FFF2-40B4-BE49-F238E27FC236}">
              <a16:creationId xmlns:a16="http://schemas.microsoft.com/office/drawing/2014/main" id="{BDB50EC5-E355-4A9F-9AA3-9675510319FA}"/>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20" name="正方形/長方形 319">
          <a:extLst>
            <a:ext uri="{FF2B5EF4-FFF2-40B4-BE49-F238E27FC236}">
              <a16:creationId xmlns:a16="http://schemas.microsoft.com/office/drawing/2014/main" id="{DBC5F21F-FAA7-4931-A8DB-41BF453C9CA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21" name="正方形/長方形 320">
          <a:extLst>
            <a:ext uri="{FF2B5EF4-FFF2-40B4-BE49-F238E27FC236}">
              <a16:creationId xmlns:a16="http://schemas.microsoft.com/office/drawing/2014/main" id="{92D5F5F5-B34A-4ECD-AD5F-52A6A7CA8311}"/>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22" name="正方形/長方形 321">
          <a:extLst>
            <a:ext uri="{FF2B5EF4-FFF2-40B4-BE49-F238E27FC236}">
              <a16:creationId xmlns:a16="http://schemas.microsoft.com/office/drawing/2014/main" id="{66F85FE3-9822-4F43-A7C7-F739DB15B39C}"/>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23" name="正方形/長方形 322">
          <a:extLst>
            <a:ext uri="{FF2B5EF4-FFF2-40B4-BE49-F238E27FC236}">
              <a16:creationId xmlns:a16="http://schemas.microsoft.com/office/drawing/2014/main" id="{B2C69AC2-405F-429E-8E4C-F0D9C504694E}"/>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324" name="正方形/長方形 323">
          <a:extLst>
            <a:ext uri="{FF2B5EF4-FFF2-40B4-BE49-F238E27FC236}">
              <a16:creationId xmlns:a16="http://schemas.microsoft.com/office/drawing/2014/main" id="{B06FEDA2-9B81-40EE-9B79-ADE4805DA1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25" name="正方形/長方形 324">
          <a:extLst>
            <a:ext uri="{FF2B5EF4-FFF2-40B4-BE49-F238E27FC236}">
              <a16:creationId xmlns:a16="http://schemas.microsoft.com/office/drawing/2014/main" id="{BE40DF13-4D43-455C-A81D-FFBDD59965D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26" name="正方形/長方形 325">
          <a:extLst>
            <a:ext uri="{FF2B5EF4-FFF2-40B4-BE49-F238E27FC236}">
              <a16:creationId xmlns:a16="http://schemas.microsoft.com/office/drawing/2014/main" id="{32E28CD9-1720-4B09-A31C-7835DD0DD72B}"/>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27" name="正方形/長方形 326">
          <a:extLst>
            <a:ext uri="{FF2B5EF4-FFF2-40B4-BE49-F238E27FC236}">
              <a16:creationId xmlns:a16="http://schemas.microsoft.com/office/drawing/2014/main" id="{B46D6B2E-B3E7-4C0E-A9BB-165F735A6AF8}"/>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28" name="正方形/長方形 327">
          <a:extLst>
            <a:ext uri="{FF2B5EF4-FFF2-40B4-BE49-F238E27FC236}">
              <a16:creationId xmlns:a16="http://schemas.microsoft.com/office/drawing/2014/main" id="{078A7C78-D5CB-493C-BAF9-8458B4802259}"/>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29" name="正方形/長方形 328">
          <a:extLst>
            <a:ext uri="{FF2B5EF4-FFF2-40B4-BE49-F238E27FC236}">
              <a16:creationId xmlns:a16="http://schemas.microsoft.com/office/drawing/2014/main" id="{851BC221-9B0F-4794-B56A-60900C8C0E05}"/>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30" name="正方形/長方形 329">
          <a:extLst>
            <a:ext uri="{FF2B5EF4-FFF2-40B4-BE49-F238E27FC236}">
              <a16:creationId xmlns:a16="http://schemas.microsoft.com/office/drawing/2014/main" id="{0C915E32-8880-445B-8C2A-9698E1A1D2B7}"/>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31" name="正方形/長方形 330">
          <a:extLst>
            <a:ext uri="{FF2B5EF4-FFF2-40B4-BE49-F238E27FC236}">
              <a16:creationId xmlns:a16="http://schemas.microsoft.com/office/drawing/2014/main" id="{5A8C477C-1656-4BAB-A383-47AE5CC67983}"/>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332" name="テキスト ボックス 331">
          <a:extLst>
            <a:ext uri="{FF2B5EF4-FFF2-40B4-BE49-F238E27FC236}">
              <a16:creationId xmlns:a16="http://schemas.microsoft.com/office/drawing/2014/main" id="{B8981967-EB6C-4243-BEBA-89014F20F4C5}"/>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333" name="直線コネクタ 332">
          <a:extLst>
            <a:ext uri="{FF2B5EF4-FFF2-40B4-BE49-F238E27FC236}">
              <a16:creationId xmlns:a16="http://schemas.microsoft.com/office/drawing/2014/main" id="{F85207A8-735E-4973-987F-3E35F30F20B8}"/>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334" name="テキスト ボックス 333">
          <a:extLst>
            <a:ext uri="{FF2B5EF4-FFF2-40B4-BE49-F238E27FC236}">
              <a16:creationId xmlns:a16="http://schemas.microsoft.com/office/drawing/2014/main" id="{7E577D53-8F0E-4B21-B846-C10A34F19CC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335" name="直線コネクタ 334">
          <a:extLst>
            <a:ext uri="{FF2B5EF4-FFF2-40B4-BE49-F238E27FC236}">
              <a16:creationId xmlns:a16="http://schemas.microsoft.com/office/drawing/2014/main" id="{5A63821F-27DE-4D9F-B095-B8C836DDACF7}"/>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336" name="テキスト ボックス 335">
          <a:extLst>
            <a:ext uri="{FF2B5EF4-FFF2-40B4-BE49-F238E27FC236}">
              <a16:creationId xmlns:a16="http://schemas.microsoft.com/office/drawing/2014/main" id="{8BB32B0A-6AF9-4F86-8918-0D801347FD86}"/>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337" name="直線コネクタ 336">
          <a:extLst>
            <a:ext uri="{FF2B5EF4-FFF2-40B4-BE49-F238E27FC236}">
              <a16:creationId xmlns:a16="http://schemas.microsoft.com/office/drawing/2014/main" id="{E72E6908-5A1B-4C05-8E7B-A126C733A3B9}"/>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338" name="テキスト ボックス 337">
          <a:extLst>
            <a:ext uri="{FF2B5EF4-FFF2-40B4-BE49-F238E27FC236}">
              <a16:creationId xmlns:a16="http://schemas.microsoft.com/office/drawing/2014/main" id="{C7B8D964-40C9-450D-8759-58A85ED8F9DE}"/>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339" name="直線コネクタ 338">
          <a:extLst>
            <a:ext uri="{FF2B5EF4-FFF2-40B4-BE49-F238E27FC236}">
              <a16:creationId xmlns:a16="http://schemas.microsoft.com/office/drawing/2014/main" id="{96E93432-41A9-4D3C-9C02-7D586CA4E411}"/>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340" name="テキスト ボックス 339">
          <a:extLst>
            <a:ext uri="{FF2B5EF4-FFF2-40B4-BE49-F238E27FC236}">
              <a16:creationId xmlns:a16="http://schemas.microsoft.com/office/drawing/2014/main" id="{272CB3A4-EC54-4E62-900D-692165D85624}"/>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341" name="直線コネクタ 340">
          <a:extLst>
            <a:ext uri="{FF2B5EF4-FFF2-40B4-BE49-F238E27FC236}">
              <a16:creationId xmlns:a16="http://schemas.microsoft.com/office/drawing/2014/main" id="{709781B7-7FD4-4B17-8E63-D0DEE51CB09B}"/>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342" name="テキスト ボックス 341">
          <a:extLst>
            <a:ext uri="{FF2B5EF4-FFF2-40B4-BE49-F238E27FC236}">
              <a16:creationId xmlns:a16="http://schemas.microsoft.com/office/drawing/2014/main" id="{F66CBE6D-1782-47A6-8950-4969A38A7137}"/>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343" name="直線コネクタ 342">
          <a:extLst>
            <a:ext uri="{FF2B5EF4-FFF2-40B4-BE49-F238E27FC236}">
              <a16:creationId xmlns:a16="http://schemas.microsoft.com/office/drawing/2014/main" id="{E3443846-AE2C-4E33-953A-C5E50DF24734}"/>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344" name="テキスト ボックス 343">
          <a:extLst>
            <a:ext uri="{FF2B5EF4-FFF2-40B4-BE49-F238E27FC236}">
              <a16:creationId xmlns:a16="http://schemas.microsoft.com/office/drawing/2014/main" id="{3F1538AA-508A-4931-A2B7-FB83FEAB52AB}"/>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345" name="直線コネクタ 344">
          <a:extLst>
            <a:ext uri="{FF2B5EF4-FFF2-40B4-BE49-F238E27FC236}">
              <a16:creationId xmlns:a16="http://schemas.microsoft.com/office/drawing/2014/main" id="{3A899BDF-DC5D-42FE-AA2B-E82E94745F7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346" name="テキスト ボックス 345">
          <a:extLst>
            <a:ext uri="{FF2B5EF4-FFF2-40B4-BE49-F238E27FC236}">
              <a16:creationId xmlns:a16="http://schemas.microsoft.com/office/drawing/2014/main" id="{EB2B0B58-E847-4668-9A59-B89CA44F000C}"/>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347" name="直線コネクタ 346">
          <a:extLst>
            <a:ext uri="{FF2B5EF4-FFF2-40B4-BE49-F238E27FC236}">
              <a16:creationId xmlns:a16="http://schemas.microsoft.com/office/drawing/2014/main" id="{D0234006-E745-423B-BD5E-A77AA8D6FEED}"/>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348" name="【消防施設】&#10;有形固定資産減価償却率グラフ枠">
          <a:extLst>
            <a:ext uri="{FF2B5EF4-FFF2-40B4-BE49-F238E27FC236}">
              <a16:creationId xmlns:a16="http://schemas.microsoft.com/office/drawing/2014/main" id="{7D242812-8F1B-4E37-BBE0-BA887A387CE5}"/>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544</xdr:rowOff>
    </xdr:from>
    <xdr:to>
      <xdr:col>85</xdr:col>
      <xdr:colOff>126364</xdr:colOff>
      <xdr:row>86</xdr:row>
      <xdr:rowOff>168729</xdr:rowOff>
    </xdr:to>
    <xdr:cxnSp macro="">
      <xdr:nvCxnSpPr>
        <xdr:cNvPr id="349" name="直線コネクタ 348">
          <a:extLst>
            <a:ext uri="{FF2B5EF4-FFF2-40B4-BE49-F238E27FC236}">
              <a16:creationId xmlns:a16="http://schemas.microsoft.com/office/drawing/2014/main" id="{CC2BC6DD-2699-43FE-B060-8DEBCF023A01}"/>
            </a:ext>
          </a:extLst>
        </xdr:cNvPr>
        <xdr:cNvCxnSpPr/>
      </xdr:nvCxnSpPr>
      <xdr:spPr>
        <a:xfrm flipV="1">
          <a:off x="16318864" y="13373644"/>
          <a:ext cx="0" cy="1539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350" name="【消防施設】&#10;有形固定資産減価償却率最小値テキスト">
          <a:extLst>
            <a:ext uri="{FF2B5EF4-FFF2-40B4-BE49-F238E27FC236}">
              <a16:creationId xmlns:a16="http://schemas.microsoft.com/office/drawing/2014/main" id="{8ACF393B-3B28-4864-BC1C-34029ABFFB87}"/>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351" name="直線コネクタ 350">
          <a:extLst>
            <a:ext uri="{FF2B5EF4-FFF2-40B4-BE49-F238E27FC236}">
              <a16:creationId xmlns:a16="http://schemas.microsoft.com/office/drawing/2014/main" id="{B1E1001B-EB39-4CE6-B985-31669765C4C8}"/>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118671</xdr:rowOff>
    </xdr:from>
    <xdr:ext cx="340478" cy="259045"/>
    <xdr:sp macro="" textlink="">
      <xdr:nvSpPr>
        <xdr:cNvPr id="352" name="【消防施設】&#10;有形固定資産減価償却率最大値テキスト">
          <a:extLst>
            <a:ext uri="{FF2B5EF4-FFF2-40B4-BE49-F238E27FC236}">
              <a16:creationId xmlns:a16="http://schemas.microsoft.com/office/drawing/2014/main" id="{51398FDF-4774-4286-B3EB-011228AB66C3}"/>
            </a:ext>
          </a:extLst>
        </xdr:cNvPr>
        <xdr:cNvSpPr txBox="1"/>
      </xdr:nvSpPr>
      <xdr:spPr>
        <a:xfrm>
          <a:off x="16357600" y="131488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xdr:rowOff>
    </xdr:from>
    <xdr:to>
      <xdr:col>86</xdr:col>
      <xdr:colOff>25400</xdr:colOff>
      <xdr:row>78</xdr:row>
      <xdr:rowOff>544</xdr:rowOff>
    </xdr:to>
    <xdr:cxnSp macro="">
      <xdr:nvCxnSpPr>
        <xdr:cNvPr id="353" name="直線コネクタ 352">
          <a:extLst>
            <a:ext uri="{FF2B5EF4-FFF2-40B4-BE49-F238E27FC236}">
              <a16:creationId xmlns:a16="http://schemas.microsoft.com/office/drawing/2014/main" id="{F18EBCC2-2F57-4E5E-AB0F-EAE8ECFA4F95}"/>
            </a:ext>
          </a:extLst>
        </xdr:cNvPr>
        <xdr:cNvCxnSpPr/>
      </xdr:nvCxnSpPr>
      <xdr:spPr>
        <a:xfrm>
          <a:off x="16230600" y="13373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19611</xdr:rowOff>
    </xdr:from>
    <xdr:ext cx="405111" cy="259045"/>
    <xdr:sp macro="" textlink="">
      <xdr:nvSpPr>
        <xdr:cNvPr id="354" name="【消防施設】&#10;有形固定資産減価償却率平均値テキスト">
          <a:extLst>
            <a:ext uri="{FF2B5EF4-FFF2-40B4-BE49-F238E27FC236}">
              <a16:creationId xmlns:a16="http://schemas.microsoft.com/office/drawing/2014/main" id="{1F6163FC-3642-4027-A60D-26630D036BE9}"/>
            </a:ext>
          </a:extLst>
        </xdr:cNvPr>
        <xdr:cNvSpPr txBox="1"/>
      </xdr:nvSpPr>
      <xdr:spPr>
        <a:xfrm>
          <a:off x="16357600" y="142499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41184</xdr:rowOff>
    </xdr:from>
    <xdr:to>
      <xdr:col>85</xdr:col>
      <xdr:colOff>177800</xdr:colOff>
      <xdr:row>83</xdr:row>
      <xdr:rowOff>142784</xdr:rowOff>
    </xdr:to>
    <xdr:sp macro="" textlink="">
      <xdr:nvSpPr>
        <xdr:cNvPr id="355" name="フローチャート: 判断 354">
          <a:extLst>
            <a:ext uri="{FF2B5EF4-FFF2-40B4-BE49-F238E27FC236}">
              <a16:creationId xmlns:a16="http://schemas.microsoft.com/office/drawing/2014/main" id="{9C662714-359F-4992-A53C-1E7986A2133C}"/>
            </a:ext>
          </a:extLst>
        </xdr:cNvPr>
        <xdr:cNvSpPr/>
      </xdr:nvSpPr>
      <xdr:spPr>
        <a:xfrm>
          <a:off x="162687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15058</xdr:rowOff>
    </xdr:from>
    <xdr:to>
      <xdr:col>81</xdr:col>
      <xdr:colOff>101600</xdr:colOff>
      <xdr:row>83</xdr:row>
      <xdr:rowOff>116658</xdr:rowOff>
    </xdr:to>
    <xdr:sp macro="" textlink="">
      <xdr:nvSpPr>
        <xdr:cNvPr id="356" name="フローチャート: 判断 355">
          <a:extLst>
            <a:ext uri="{FF2B5EF4-FFF2-40B4-BE49-F238E27FC236}">
              <a16:creationId xmlns:a16="http://schemas.microsoft.com/office/drawing/2014/main" id="{A9EA14AB-20EC-4130-99E9-8E3297560107}"/>
            </a:ext>
          </a:extLst>
        </xdr:cNvPr>
        <xdr:cNvSpPr/>
      </xdr:nvSpPr>
      <xdr:spPr>
        <a:xfrm>
          <a:off x="15430500" y="1424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153851</xdr:rowOff>
    </xdr:from>
    <xdr:to>
      <xdr:col>76</xdr:col>
      <xdr:colOff>165100</xdr:colOff>
      <xdr:row>83</xdr:row>
      <xdr:rowOff>84001</xdr:rowOff>
    </xdr:to>
    <xdr:sp macro="" textlink="">
      <xdr:nvSpPr>
        <xdr:cNvPr id="357" name="フローチャート: 判断 356">
          <a:extLst>
            <a:ext uri="{FF2B5EF4-FFF2-40B4-BE49-F238E27FC236}">
              <a16:creationId xmlns:a16="http://schemas.microsoft.com/office/drawing/2014/main" id="{B7D91272-BE55-4BB9-9C7A-392FEC51CB8D}"/>
            </a:ext>
          </a:extLst>
        </xdr:cNvPr>
        <xdr:cNvSpPr/>
      </xdr:nvSpPr>
      <xdr:spPr>
        <a:xfrm>
          <a:off x="14541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114663</xdr:rowOff>
    </xdr:from>
    <xdr:to>
      <xdr:col>72</xdr:col>
      <xdr:colOff>38100</xdr:colOff>
      <xdr:row>83</xdr:row>
      <xdr:rowOff>44813</xdr:rowOff>
    </xdr:to>
    <xdr:sp macro="" textlink="">
      <xdr:nvSpPr>
        <xdr:cNvPr id="358" name="フローチャート: 判断 357">
          <a:extLst>
            <a:ext uri="{FF2B5EF4-FFF2-40B4-BE49-F238E27FC236}">
              <a16:creationId xmlns:a16="http://schemas.microsoft.com/office/drawing/2014/main" id="{B768B71A-C50F-4B71-9D26-5FF00D6658C2}"/>
            </a:ext>
          </a:extLst>
        </xdr:cNvPr>
        <xdr:cNvSpPr/>
      </xdr:nvSpPr>
      <xdr:spPr>
        <a:xfrm>
          <a:off x="13652500" y="1417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135889</xdr:rowOff>
    </xdr:from>
    <xdr:to>
      <xdr:col>67</xdr:col>
      <xdr:colOff>101600</xdr:colOff>
      <xdr:row>83</xdr:row>
      <xdr:rowOff>66039</xdr:rowOff>
    </xdr:to>
    <xdr:sp macro="" textlink="">
      <xdr:nvSpPr>
        <xdr:cNvPr id="359" name="フローチャート: 判断 358">
          <a:extLst>
            <a:ext uri="{FF2B5EF4-FFF2-40B4-BE49-F238E27FC236}">
              <a16:creationId xmlns:a16="http://schemas.microsoft.com/office/drawing/2014/main" id="{F1A0C9D8-07F4-403A-AE75-660EE8E53668}"/>
            </a:ext>
          </a:extLst>
        </xdr:cNvPr>
        <xdr:cNvSpPr/>
      </xdr:nvSpPr>
      <xdr:spPr>
        <a:xfrm>
          <a:off x="12763500" y="1419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50650353-A45C-44BE-B76B-247C3D1F433B}"/>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DF2966DD-BD9F-4C03-9CB1-CA406FD0B3FA}"/>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CF386EE3-BCB6-496F-B1B7-F95F04C5DAEC}"/>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D39602F0-DAD9-4BC5-B339-F8C45C2A8E3E}"/>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A1635EA2-667E-4F96-96DE-42399B0EF254}"/>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150586</xdr:rowOff>
    </xdr:from>
    <xdr:to>
      <xdr:col>85</xdr:col>
      <xdr:colOff>177800</xdr:colOff>
      <xdr:row>79</xdr:row>
      <xdr:rowOff>80736</xdr:rowOff>
    </xdr:to>
    <xdr:sp macro="" textlink="">
      <xdr:nvSpPr>
        <xdr:cNvPr id="365" name="楕円 364">
          <a:extLst>
            <a:ext uri="{FF2B5EF4-FFF2-40B4-BE49-F238E27FC236}">
              <a16:creationId xmlns:a16="http://schemas.microsoft.com/office/drawing/2014/main" id="{B7EC8052-477B-481C-A911-969ADBE12753}"/>
            </a:ext>
          </a:extLst>
        </xdr:cNvPr>
        <xdr:cNvSpPr/>
      </xdr:nvSpPr>
      <xdr:spPr>
        <a:xfrm>
          <a:off x="16268700" y="13523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2013</xdr:rowOff>
    </xdr:from>
    <xdr:ext cx="405111" cy="259045"/>
    <xdr:sp macro="" textlink="">
      <xdr:nvSpPr>
        <xdr:cNvPr id="366" name="【消防施設】&#10;有形固定資産減価償却率該当値テキスト">
          <a:extLst>
            <a:ext uri="{FF2B5EF4-FFF2-40B4-BE49-F238E27FC236}">
              <a16:creationId xmlns:a16="http://schemas.microsoft.com/office/drawing/2014/main" id="{4F75EA0C-9885-41D3-8BEC-F168F2CE2A70}"/>
            </a:ext>
          </a:extLst>
        </xdr:cNvPr>
        <xdr:cNvSpPr txBox="1"/>
      </xdr:nvSpPr>
      <xdr:spPr>
        <a:xfrm>
          <a:off x="16357600" y="1337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117929</xdr:rowOff>
    </xdr:from>
    <xdr:to>
      <xdr:col>81</xdr:col>
      <xdr:colOff>101600</xdr:colOff>
      <xdr:row>79</xdr:row>
      <xdr:rowOff>48079</xdr:rowOff>
    </xdr:to>
    <xdr:sp macro="" textlink="">
      <xdr:nvSpPr>
        <xdr:cNvPr id="367" name="楕円 366">
          <a:extLst>
            <a:ext uri="{FF2B5EF4-FFF2-40B4-BE49-F238E27FC236}">
              <a16:creationId xmlns:a16="http://schemas.microsoft.com/office/drawing/2014/main" id="{F5E7D04F-9051-458D-A62C-E7E101D42F0C}"/>
            </a:ext>
          </a:extLst>
        </xdr:cNvPr>
        <xdr:cNvSpPr/>
      </xdr:nvSpPr>
      <xdr:spPr>
        <a:xfrm>
          <a:off x="15430500" y="1349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168729</xdr:rowOff>
    </xdr:from>
    <xdr:to>
      <xdr:col>85</xdr:col>
      <xdr:colOff>127000</xdr:colOff>
      <xdr:row>79</xdr:row>
      <xdr:rowOff>29936</xdr:rowOff>
    </xdr:to>
    <xdr:cxnSp macro="">
      <xdr:nvCxnSpPr>
        <xdr:cNvPr id="368" name="直線コネクタ 367">
          <a:extLst>
            <a:ext uri="{FF2B5EF4-FFF2-40B4-BE49-F238E27FC236}">
              <a16:creationId xmlns:a16="http://schemas.microsoft.com/office/drawing/2014/main" id="{5A2B73EB-D197-4B0E-ACF1-2C8FC01F5414}"/>
            </a:ext>
          </a:extLst>
        </xdr:cNvPr>
        <xdr:cNvCxnSpPr/>
      </xdr:nvCxnSpPr>
      <xdr:spPr>
        <a:xfrm>
          <a:off x="15481300" y="13541829"/>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85271</xdr:rowOff>
    </xdr:from>
    <xdr:to>
      <xdr:col>76</xdr:col>
      <xdr:colOff>165100</xdr:colOff>
      <xdr:row>79</xdr:row>
      <xdr:rowOff>15421</xdr:rowOff>
    </xdr:to>
    <xdr:sp macro="" textlink="">
      <xdr:nvSpPr>
        <xdr:cNvPr id="369" name="楕円 368">
          <a:extLst>
            <a:ext uri="{FF2B5EF4-FFF2-40B4-BE49-F238E27FC236}">
              <a16:creationId xmlns:a16="http://schemas.microsoft.com/office/drawing/2014/main" id="{206944AE-DC1B-418A-A948-3821C8200466}"/>
            </a:ext>
          </a:extLst>
        </xdr:cNvPr>
        <xdr:cNvSpPr/>
      </xdr:nvSpPr>
      <xdr:spPr>
        <a:xfrm>
          <a:off x="14541500" y="13458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136071</xdr:rowOff>
    </xdr:from>
    <xdr:to>
      <xdr:col>81</xdr:col>
      <xdr:colOff>50800</xdr:colOff>
      <xdr:row>78</xdr:row>
      <xdr:rowOff>168729</xdr:rowOff>
    </xdr:to>
    <xdr:cxnSp macro="">
      <xdr:nvCxnSpPr>
        <xdr:cNvPr id="370" name="直線コネクタ 369">
          <a:extLst>
            <a:ext uri="{FF2B5EF4-FFF2-40B4-BE49-F238E27FC236}">
              <a16:creationId xmlns:a16="http://schemas.microsoft.com/office/drawing/2014/main" id="{1347C66D-594F-4E49-A4A4-78A9B4AE0D4E}"/>
            </a:ext>
          </a:extLst>
        </xdr:cNvPr>
        <xdr:cNvCxnSpPr/>
      </xdr:nvCxnSpPr>
      <xdr:spPr>
        <a:xfrm>
          <a:off x="14592300" y="13509171"/>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52614</xdr:rowOff>
    </xdr:from>
    <xdr:to>
      <xdr:col>72</xdr:col>
      <xdr:colOff>38100</xdr:colOff>
      <xdr:row>78</xdr:row>
      <xdr:rowOff>154214</xdr:rowOff>
    </xdr:to>
    <xdr:sp macro="" textlink="">
      <xdr:nvSpPr>
        <xdr:cNvPr id="371" name="楕円 370">
          <a:extLst>
            <a:ext uri="{FF2B5EF4-FFF2-40B4-BE49-F238E27FC236}">
              <a16:creationId xmlns:a16="http://schemas.microsoft.com/office/drawing/2014/main" id="{9FB98286-9244-4779-8E3A-9D026BE80B40}"/>
            </a:ext>
          </a:extLst>
        </xdr:cNvPr>
        <xdr:cNvSpPr/>
      </xdr:nvSpPr>
      <xdr:spPr>
        <a:xfrm>
          <a:off x="13652500" y="13425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103414</xdr:rowOff>
    </xdr:from>
    <xdr:to>
      <xdr:col>76</xdr:col>
      <xdr:colOff>114300</xdr:colOff>
      <xdr:row>78</xdr:row>
      <xdr:rowOff>136071</xdr:rowOff>
    </xdr:to>
    <xdr:cxnSp macro="">
      <xdr:nvCxnSpPr>
        <xdr:cNvPr id="372" name="直線コネクタ 371">
          <a:extLst>
            <a:ext uri="{FF2B5EF4-FFF2-40B4-BE49-F238E27FC236}">
              <a16:creationId xmlns:a16="http://schemas.microsoft.com/office/drawing/2014/main" id="{1ECCA3DD-E521-41E7-AD8A-7E73A5D36B73}"/>
            </a:ext>
          </a:extLst>
        </xdr:cNvPr>
        <xdr:cNvCxnSpPr/>
      </xdr:nvCxnSpPr>
      <xdr:spPr>
        <a:xfrm>
          <a:off x="13703300" y="1347651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19957</xdr:rowOff>
    </xdr:from>
    <xdr:to>
      <xdr:col>67</xdr:col>
      <xdr:colOff>101600</xdr:colOff>
      <xdr:row>78</xdr:row>
      <xdr:rowOff>121557</xdr:rowOff>
    </xdr:to>
    <xdr:sp macro="" textlink="">
      <xdr:nvSpPr>
        <xdr:cNvPr id="373" name="楕円 372">
          <a:extLst>
            <a:ext uri="{FF2B5EF4-FFF2-40B4-BE49-F238E27FC236}">
              <a16:creationId xmlns:a16="http://schemas.microsoft.com/office/drawing/2014/main" id="{39DEAC50-FF03-4AA9-957F-8F907AE5341A}"/>
            </a:ext>
          </a:extLst>
        </xdr:cNvPr>
        <xdr:cNvSpPr/>
      </xdr:nvSpPr>
      <xdr:spPr>
        <a:xfrm>
          <a:off x="12763500" y="13393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70757</xdr:rowOff>
    </xdr:from>
    <xdr:to>
      <xdr:col>71</xdr:col>
      <xdr:colOff>177800</xdr:colOff>
      <xdr:row>78</xdr:row>
      <xdr:rowOff>103414</xdr:rowOff>
    </xdr:to>
    <xdr:cxnSp macro="">
      <xdr:nvCxnSpPr>
        <xdr:cNvPr id="374" name="直線コネクタ 373">
          <a:extLst>
            <a:ext uri="{FF2B5EF4-FFF2-40B4-BE49-F238E27FC236}">
              <a16:creationId xmlns:a16="http://schemas.microsoft.com/office/drawing/2014/main" id="{7B5CC726-70F3-45EE-BD9F-089EC7232544}"/>
            </a:ext>
          </a:extLst>
        </xdr:cNvPr>
        <xdr:cNvCxnSpPr/>
      </xdr:nvCxnSpPr>
      <xdr:spPr>
        <a:xfrm>
          <a:off x="12814300" y="1344385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107785</xdr:rowOff>
    </xdr:from>
    <xdr:ext cx="405111" cy="259045"/>
    <xdr:sp macro="" textlink="">
      <xdr:nvSpPr>
        <xdr:cNvPr id="375" name="n_1aveValue【消防施設】&#10;有形固定資産減価償却率">
          <a:extLst>
            <a:ext uri="{FF2B5EF4-FFF2-40B4-BE49-F238E27FC236}">
              <a16:creationId xmlns:a16="http://schemas.microsoft.com/office/drawing/2014/main" id="{988162FD-1F28-47BB-806B-5969D9256EDC}"/>
            </a:ext>
          </a:extLst>
        </xdr:cNvPr>
        <xdr:cNvSpPr txBox="1"/>
      </xdr:nvSpPr>
      <xdr:spPr>
        <a:xfrm>
          <a:off x="15266044" y="14338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75128</xdr:rowOff>
    </xdr:from>
    <xdr:ext cx="405111" cy="259045"/>
    <xdr:sp macro="" textlink="">
      <xdr:nvSpPr>
        <xdr:cNvPr id="376" name="n_2aveValue【消防施設】&#10;有形固定資産減価償却率">
          <a:extLst>
            <a:ext uri="{FF2B5EF4-FFF2-40B4-BE49-F238E27FC236}">
              <a16:creationId xmlns:a16="http://schemas.microsoft.com/office/drawing/2014/main" id="{4824442C-5D8F-48FD-A616-03D794FD7061}"/>
            </a:ext>
          </a:extLst>
        </xdr:cNvPr>
        <xdr:cNvSpPr txBox="1"/>
      </xdr:nvSpPr>
      <xdr:spPr>
        <a:xfrm>
          <a:off x="14389744" y="1430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35940</xdr:rowOff>
    </xdr:from>
    <xdr:ext cx="405111" cy="259045"/>
    <xdr:sp macro="" textlink="">
      <xdr:nvSpPr>
        <xdr:cNvPr id="377" name="n_3aveValue【消防施設】&#10;有形固定資産減価償却率">
          <a:extLst>
            <a:ext uri="{FF2B5EF4-FFF2-40B4-BE49-F238E27FC236}">
              <a16:creationId xmlns:a16="http://schemas.microsoft.com/office/drawing/2014/main" id="{4CC7BB6F-324F-4CCC-84BB-68B8262EA341}"/>
            </a:ext>
          </a:extLst>
        </xdr:cNvPr>
        <xdr:cNvSpPr txBox="1"/>
      </xdr:nvSpPr>
      <xdr:spPr>
        <a:xfrm>
          <a:off x="13500744" y="14266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57166</xdr:rowOff>
    </xdr:from>
    <xdr:ext cx="405111" cy="259045"/>
    <xdr:sp macro="" textlink="">
      <xdr:nvSpPr>
        <xdr:cNvPr id="378" name="n_4aveValue【消防施設】&#10;有形固定資産減価償却率">
          <a:extLst>
            <a:ext uri="{FF2B5EF4-FFF2-40B4-BE49-F238E27FC236}">
              <a16:creationId xmlns:a16="http://schemas.microsoft.com/office/drawing/2014/main" id="{F5EDFF8C-B495-4062-A992-FE9EB33A2AB9}"/>
            </a:ext>
          </a:extLst>
        </xdr:cNvPr>
        <xdr:cNvSpPr txBox="1"/>
      </xdr:nvSpPr>
      <xdr:spPr>
        <a:xfrm>
          <a:off x="12611744" y="14287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64606</xdr:rowOff>
    </xdr:from>
    <xdr:ext cx="405111" cy="259045"/>
    <xdr:sp macro="" textlink="">
      <xdr:nvSpPr>
        <xdr:cNvPr id="379" name="n_1mainValue【消防施設】&#10;有形固定資産減価償却率">
          <a:extLst>
            <a:ext uri="{FF2B5EF4-FFF2-40B4-BE49-F238E27FC236}">
              <a16:creationId xmlns:a16="http://schemas.microsoft.com/office/drawing/2014/main" id="{DAA4E072-B25B-4DD7-8E95-982868774468}"/>
            </a:ext>
          </a:extLst>
        </xdr:cNvPr>
        <xdr:cNvSpPr txBox="1"/>
      </xdr:nvSpPr>
      <xdr:spPr>
        <a:xfrm>
          <a:off x="15266044" y="13266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31948</xdr:rowOff>
    </xdr:from>
    <xdr:ext cx="405111" cy="259045"/>
    <xdr:sp macro="" textlink="">
      <xdr:nvSpPr>
        <xdr:cNvPr id="380" name="n_2mainValue【消防施設】&#10;有形固定資産減価償却率">
          <a:extLst>
            <a:ext uri="{FF2B5EF4-FFF2-40B4-BE49-F238E27FC236}">
              <a16:creationId xmlns:a16="http://schemas.microsoft.com/office/drawing/2014/main" id="{3BB364C2-FDA6-4F70-B1E7-84A05680F625}"/>
            </a:ext>
          </a:extLst>
        </xdr:cNvPr>
        <xdr:cNvSpPr txBox="1"/>
      </xdr:nvSpPr>
      <xdr:spPr>
        <a:xfrm>
          <a:off x="14389744" y="13233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76</xdr:row>
      <xdr:rowOff>170741</xdr:rowOff>
    </xdr:from>
    <xdr:ext cx="405111" cy="259045"/>
    <xdr:sp macro="" textlink="">
      <xdr:nvSpPr>
        <xdr:cNvPr id="381" name="n_3mainValue【消防施設】&#10;有形固定資産減価償却率">
          <a:extLst>
            <a:ext uri="{FF2B5EF4-FFF2-40B4-BE49-F238E27FC236}">
              <a16:creationId xmlns:a16="http://schemas.microsoft.com/office/drawing/2014/main" id="{94FEE35D-3E32-4713-BE41-FDF8A6D72766}"/>
            </a:ext>
          </a:extLst>
        </xdr:cNvPr>
        <xdr:cNvSpPr txBox="1"/>
      </xdr:nvSpPr>
      <xdr:spPr>
        <a:xfrm>
          <a:off x="13500744" y="1320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76</xdr:row>
      <xdr:rowOff>138084</xdr:rowOff>
    </xdr:from>
    <xdr:ext cx="405111" cy="259045"/>
    <xdr:sp macro="" textlink="">
      <xdr:nvSpPr>
        <xdr:cNvPr id="382" name="n_4mainValue【消防施設】&#10;有形固定資産減価償却率">
          <a:extLst>
            <a:ext uri="{FF2B5EF4-FFF2-40B4-BE49-F238E27FC236}">
              <a16:creationId xmlns:a16="http://schemas.microsoft.com/office/drawing/2014/main" id="{225CBEFA-1A0A-497A-9D31-AC8BBAA4D859}"/>
            </a:ext>
          </a:extLst>
        </xdr:cNvPr>
        <xdr:cNvSpPr txBox="1"/>
      </xdr:nvSpPr>
      <xdr:spPr>
        <a:xfrm>
          <a:off x="12611744" y="13168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383" name="正方形/長方形 382">
          <a:extLst>
            <a:ext uri="{FF2B5EF4-FFF2-40B4-BE49-F238E27FC236}">
              <a16:creationId xmlns:a16="http://schemas.microsoft.com/office/drawing/2014/main" id="{3568B07D-A794-4EC6-BB5A-A9B63510D0C2}"/>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384" name="正方形/長方形 383">
          <a:extLst>
            <a:ext uri="{FF2B5EF4-FFF2-40B4-BE49-F238E27FC236}">
              <a16:creationId xmlns:a16="http://schemas.microsoft.com/office/drawing/2014/main" id="{709002A2-2322-43A2-8AD1-DBC4F2DEF277}"/>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385" name="正方形/長方形 384">
          <a:extLst>
            <a:ext uri="{FF2B5EF4-FFF2-40B4-BE49-F238E27FC236}">
              <a16:creationId xmlns:a16="http://schemas.microsoft.com/office/drawing/2014/main" id="{D8343CA7-CCC0-49F6-96BE-684D3568614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386" name="正方形/長方形 385">
          <a:extLst>
            <a:ext uri="{FF2B5EF4-FFF2-40B4-BE49-F238E27FC236}">
              <a16:creationId xmlns:a16="http://schemas.microsoft.com/office/drawing/2014/main" id="{E79C27AB-F4F1-4C7A-A319-C058F985D87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387" name="正方形/長方形 386">
          <a:extLst>
            <a:ext uri="{FF2B5EF4-FFF2-40B4-BE49-F238E27FC236}">
              <a16:creationId xmlns:a16="http://schemas.microsoft.com/office/drawing/2014/main" id="{FEF49701-06ED-4847-ADD9-0C2B42B371E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388" name="正方形/長方形 387">
          <a:extLst>
            <a:ext uri="{FF2B5EF4-FFF2-40B4-BE49-F238E27FC236}">
              <a16:creationId xmlns:a16="http://schemas.microsoft.com/office/drawing/2014/main" id="{82722C3E-0285-4823-BCB1-2C907928F22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389" name="正方形/長方形 388">
          <a:extLst>
            <a:ext uri="{FF2B5EF4-FFF2-40B4-BE49-F238E27FC236}">
              <a16:creationId xmlns:a16="http://schemas.microsoft.com/office/drawing/2014/main" id="{624B9F41-B3E6-41A4-9E82-428F5AE2A64A}"/>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390" name="正方形/長方形 389">
          <a:extLst>
            <a:ext uri="{FF2B5EF4-FFF2-40B4-BE49-F238E27FC236}">
              <a16:creationId xmlns:a16="http://schemas.microsoft.com/office/drawing/2014/main" id="{566683C5-FFBB-41F5-A641-E3545ACF34BF}"/>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391" name="テキスト ボックス 390">
          <a:extLst>
            <a:ext uri="{FF2B5EF4-FFF2-40B4-BE49-F238E27FC236}">
              <a16:creationId xmlns:a16="http://schemas.microsoft.com/office/drawing/2014/main" id="{E6B22D22-718B-4670-9DC1-44D597227314}"/>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392" name="直線コネクタ 391">
          <a:extLst>
            <a:ext uri="{FF2B5EF4-FFF2-40B4-BE49-F238E27FC236}">
              <a16:creationId xmlns:a16="http://schemas.microsoft.com/office/drawing/2014/main" id="{1E0A8ECF-9C86-4854-9084-1AFEE856E171}"/>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393" name="直線コネクタ 392">
          <a:extLst>
            <a:ext uri="{FF2B5EF4-FFF2-40B4-BE49-F238E27FC236}">
              <a16:creationId xmlns:a16="http://schemas.microsoft.com/office/drawing/2014/main" id="{7861D6B4-EDEE-4E1D-B17D-C7389B5BB57C}"/>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394" name="テキスト ボックス 393">
          <a:extLst>
            <a:ext uri="{FF2B5EF4-FFF2-40B4-BE49-F238E27FC236}">
              <a16:creationId xmlns:a16="http://schemas.microsoft.com/office/drawing/2014/main" id="{8AB48CDC-3770-48D4-B786-847BC96E26E6}"/>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395" name="直線コネクタ 394">
          <a:extLst>
            <a:ext uri="{FF2B5EF4-FFF2-40B4-BE49-F238E27FC236}">
              <a16:creationId xmlns:a16="http://schemas.microsoft.com/office/drawing/2014/main" id="{8761FBB2-843E-4532-A158-09F1CA6AE5E6}"/>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396" name="テキスト ボックス 395">
          <a:extLst>
            <a:ext uri="{FF2B5EF4-FFF2-40B4-BE49-F238E27FC236}">
              <a16:creationId xmlns:a16="http://schemas.microsoft.com/office/drawing/2014/main" id="{030191D2-E587-4EB2-A14B-66A0C24F245C}"/>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397" name="直線コネクタ 396">
          <a:extLst>
            <a:ext uri="{FF2B5EF4-FFF2-40B4-BE49-F238E27FC236}">
              <a16:creationId xmlns:a16="http://schemas.microsoft.com/office/drawing/2014/main" id="{402338A3-3231-4F2B-9668-6A0909B47A76}"/>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398" name="テキスト ボックス 397">
          <a:extLst>
            <a:ext uri="{FF2B5EF4-FFF2-40B4-BE49-F238E27FC236}">
              <a16:creationId xmlns:a16="http://schemas.microsoft.com/office/drawing/2014/main" id="{C53C49FF-6B74-426B-B113-84969E9D1F89}"/>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399" name="直線コネクタ 398">
          <a:extLst>
            <a:ext uri="{FF2B5EF4-FFF2-40B4-BE49-F238E27FC236}">
              <a16:creationId xmlns:a16="http://schemas.microsoft.com/office/drawing/2014/main" id="{4EA13D12-EC6F-4BAB-8B88-12491730A524}"/>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400" name="テキスト ボックス 399">
          <a:extLst>
            <a:ext uri="{FF2B5EF4-FFF2-40B4-BE49-F238E27FC236}">
              <a16:creationId xmlns:a16="http://schemas.microsoft.com/office/drawing/2014/main" id="{06919F2A-ED5E-49B2-A3B6-DD7D0D185623}"/>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401" name="直線コネクタ 400">
          <a:extLst>
            <a:ext uri="{FF2B5EF4-FFF2-40B4-BE49-F238E27FC236}">
              <a16:creationId xmlns:a16="http://schemas.microsoft.com/office/drawing/2014/main" id="{84C6AFCD-DC41-41DE-B48B-28C9D49C306F}"/>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91820</xdr:rowOff>
    </xdr:from>
    <xdr:ext cx="531299" cy="259045"/>
    <xdr:sp macro="" textlink="">
      <xdr:nvSpPr>
        <xdr:cNvPr id="402" name="テキスト ボックス 401">
          <a:extLst>
            <a:ext uri="{FF2B5EF4-FFF2-40B4-BE49-F238E27FC236}">
              <a16:creationId xmlns:a16="http://schemas.microsoft.com/office/drawing/2014/main" id="{E811E99E-B145-4F99-8FBB-249E8CEE8A62}"/>
            </a:ext>
          </a:extLst>
        </xdr:cNvPr>
        <xdr:cNvSpPr txBox="1"/>
      </xdr:nvSpPr>
      <xdr:spPr>
        <a:xfrm>
          <a:off x="17756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403" name="直線コネクタ 402">
          <a:extLst>
            <a:ext uri="{FF2B5EF4-FFF2-40B4-BE49-F238E27FC236}">
              <a16:creationId xmlns:a16="http://schemas.microsoft.com/office/drawing/2014/main" id="{5470FFFF-181E-4E68-A758-9F9EBFAC8B7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404" name="テキスト ボックス 403">
          <a:extLst>
            <a:ext uri="{FF2B5EF4-FFF2-40B4-BE49-F238E27FC236}">
              <a16:creationId xmlns:a16="http://schemas.microsoft.com/office/drawing/2014/main" id="{FDF78B32-C9E0-418A-BAFB-87EFF2F5039C}"/>
            </a:ext>
          </a:extLst>
        </xdr:cNvPr>
        <xdr:cNvSpPr txBox="1"/>
      </xdr:nvSpPr>
      <xdr:spPr>
        <a:xfrm>
          <a:off x="17756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05" name="直線コネクタ 404">
          <a:extLst>
            <a:ext uri="{FF2B5EF4-FFF2-40B4-BE49-F238E27FC236}">
              <a16:creationId xmlns:a16="http://schemas.microsoft.com/office/drawing/2014/main" id="{FD0879BC-087D-4A70-A132-2C4581F27374}"/>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406" name="テキスト ボックス 405">
          <a:extLst>
            <a:ext uri="{FF2B5EF4-FFF2-40B4-BE49-F238E27FC236}">
              <a16:creationId xmlns:a16="http://schemas.microsoft.com/office/drawing/2014/main" id="{90CFDA95-D907-47A2-9B73-067D5B2E7C58}"/>
            </a:ext>
          </a:extLst>
        </xdr:cNvPr>
        <xdr:cNvSpPr txBox="1"/>
      </xdr:nvSpPr>
      <xdr:spPr>
        <a:xfrm>
          <a:off x="17756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07" name="【消防施設】&#10;一人当たり面積グラフ枠">
          <a:extLst>
            <a:ext uri="{FF2B5EF4-FFF2-40B4-BE49-F238E27FC236}">
              <a16:creationId xmlns:a16="http://schemas.microsoft.com/office/drawing/2014/main" id="{3B863B07-FFD6-4598-B826-7111A42200DA}"/>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96447</xdr:rowOff>
    </xdr:from>
    <xdr:to>
      <xdr:col>116</xdr:col>
      <xdr:colOff>62864</xdr:colOff>
      <xdr:row>86</xdr:row>
      <xdr:rowOff>167966</xdr:rowOff>
    </xdr:to>
    <xdr:cxnSp macro="">
      <xdr:nvCxnSpPr>
        <xdr:cNvPr id="408" name="直線コネクタ 407">
          <a:extLst>
            <a:ext uri="{FF2B5EF4-FFF2-40B4-BE49-F238E27FC236}">
              <a16:creationId xmlns:a16="http://schemas.microsoft.com/office/drawing/2014/main" id="{5C57EC1B-29F6-442A-8BD7-5656867C6CC6}"/>
            </a:ext>
          </a:extLst>
        </xdr:cNvPr>
        <xdr:cNvCxnSpPr/>
      </xdr:nvCxnSpPr>
      <xdr:spPr>
        <a:xfrm flipV="1">
          <a:off x="22160864" y="13298097"/>
          <a:ext cx="0" cy="1614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7165</xdr:rowOff>
    </xdr:from>
    <xdr:ext cx="469744" cy="259045"/>
    <xdr:sp macro="" textlink="">
      <xdr:nvSpPr>
        <xdr:cNvPr id="409" name="【消防施設】&#10;一人当たり面積最小値テキスト">
          <a:extLst>
            <a:ext uri="{FF2B5EF4-FFF2-40B4-BE49-F238E27FC236}">
              <a16:creationId xmlns:a16="http://schemas.microsoft.com/office/drawing/2014/main" id="{18145BBA-FBA4-4D15-9D89-23D07B4B5956}"/>
            </a:ext>
          </a:extLst>
        </xdr:cNvPr>
        <xdr:cNvSpPr txBox="1"/>
      </xdr:nvSpPr>
      <xdr:spPr>
        <a:xfrm>
          <a:off x="22199600" y="14923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167966</xdr:rowOff>
    </xdr:from>
    <xdr:to>
      <xdr:col>116</xdr:col>
      <xdr:colOff>152400</xdr:colOff>
      <xdr:row>86</xdr:row>
      <xdr:rowOff>167966</xdr:rowOff>
    </xdr:to>
    <xdr:cxnSp macro="">
      <xdr:nvCxnSpPr>
        <xdr:cNvPr id="410" name="直線コネクタ 409">
          <a:extLst>
            <a:ext uri="{FF2B5EF4-FFF2-40B4-BE49-F238E27FC236}">
              <a16:creationId xmlns:a16="http://schemas.microsoft.com/office/drawing/2014/main" id="{95C22906-5150-4404-8109-F2124A737324}"/>
            </a:ext>
          </a:extLst>
        </xdr:cNvPr>
        <xdr:cNvCxnSpPr/>
      </xdr:nvCxnSpPr>
      <xdr:spPr>
        <a:xfrm>
          <a:off x="22072600" y="1491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43124</xdr:rowOff>
    </xdr:from>
    <xdr:ext cx="534377" cy="259045"/>
    <xdr:sp macro="" textlink="">
      <xdr:nvSpPr>
        <xdr:cNvPr id="411" name="【消防施設】&#10;一人当たり面積最大値テキスト">
          <a:extLst>
            <a:ext uri="{FF2B5EF4-FFF2-40B4-BE49-F238E27FC236}">
              <a16:creationId xmlns:a16="http://schemas.microsoft.com/office/drawing/2014/main" id="{26C58E24-1455-4CD5-83F9-E7C7B60D5D9A}"/>
            </a:ext>
          </a:extLst>
        </xdr:cNvPr>
        <xdr:cNvSpPr txBox="1"/>
      </xdr:nvSpPr>
      <xdr:spPr>
        <a:xfrm>
          <a:off x="22199600" y="1307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96447</xdr:rowOff>
    </xdr:from>
    <xdr:to>
      <xdr:col>116</xdr:col>
      <xdr:colOff>152400</xdr:colOff>
      <xdr:row>77</xdr:row>
      <xdr:rowOff>96447</xdr:rowOff>
    </xdr:to>
    <xdr:cxnSp macro="">
      <xdr:nvCxnSpPr>
        <xdr:cNvPr id="412" name="直線コネクタ 411">
          <a:extLst>
            <a:ext uri="{FF2B5EF4-FFF2-40B4-BE49-F238E27FC236}">
              <a16:creationId xmlns:a16="http://schemas.microsoft.com/office/drawing/2014/main" id="{7E9CC73C-1C40-43CB-B067-BBD354E8DE78}"/>
            </a:ext>
          </a:extLst>
        </xdr:cNvPr>
        <xdr:cNvCxnSpPr/>
      </xdr:nvCxnSpPr>
      <xdr:spPr>
        <a:xfrm>
          <a:off x="22072600" y="13298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51615</xdr:rowOff>
    </xdr:from>
    <xdr:ext cx="469744" cy="259045"/>
    <xdr:sp macro="" textlink="">
      <xdr:nvSpPr>
        <xdr:cNvPr id="413" name="【消防施設】&#10;一人当たり面積平均値テキスト">
          <a:extLst>
            <a:ext uri="{FF2B5EF4-FFF2-40B4-BE49-F238E27FC236}">
              <a16:creationId xmlns:a16="http://schemas.microsoft.com/office/drawing/2014/main" id="{4AB8BD71-E0F3-4EEC-8EA3-A081CF361F95}"/>
            </a:ext>
          </a:extLst>
        </xdr:cNvPr>
        <xdr:cNvSpPr txBox="1"/>
      </xdr:nvSpPr>
      <xdr:spPr>
        <a:xfrm>
          <a:off x="22199600" y="147963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73188</xdr:rowOff>
    </xdr:from>
    <xdr:to>
      <xdr:col>116</xdr:col>
      <xdr:colOff>114300</xdr:colOff>
      <xdr:row>87</xdr:row>
      <xdr:rowOff>3338</xdr:rowOff>
    </xdr:to>
    <xdr:sp macro="" textlink="">
      <xdr:nvSpPr>
        <xdr:cNvPr id="414" name="フローチャート: 判断 413">
          <a:extLst>
            <a:ext uri="{FF2B5EF4-FFF2-40B4-BE49-F238E27FC236}">
              <a16:creationId xmlns:a16="http://schemas.microsoft.com/office/drawing/2014/main" id="{B25370CA-329A-4F1C-80EA-B15F15D610A6}"/>
            </a:ext>
          </a:extLst>
        </xdr:cNvPr>
        <xdr:cNvSpPr/>
      </xdr:nvSpPr>
      <xdr:spPr>
        <a:xfrm>
          <a:off x="22110700" y="14817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76454</xdr:rowOff>
    </xdr:from>
    <xdr:to>
      <xdr:col>112</xdr:col>
      <xdr:colOff>38100</xdr:colOff>
      <xdr:row>87</xdr:row>
      <xdr:rowOff>6604</xdr:rowOff>
    </xdr:to>
    <xdr:sp macro="" textlink="">
      <xdr:nvSpPr>
        <xdr:cNvPr id="415" name="フローチャート: 判断 414">
          <a:extLst>
            <a:ext uri="{FF2B5EF4-FFF2-40B4-BE49-F238E27FC236}">
              <a16:creationId xmlns:a16="http://schemas.microsoft.com/office/drawing/2014/main" id="{164626A3-6E7A-4FA2-AF27-B0CBD217D78F}"/>
            </a:ext>
          </a:extLst>
        </xdr:cNvPr>
        <xdr:cNvSpPr/>
      </xdr:nvSpPr>
      <xdr:spPr>
        <a:xfrm>
          <a:off x="21272500" y="1482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80699</xdr:rowOff>
    </xdr:from>
    <xdr:to>
      <xdr:col>107</xdr:col>
      <xdr:colOff>101600</xdr:colOff>
      <xdr:row>87</xdr:row>
      <xdr:rowOff>10849</xdr:rowOff>
    </xdr:to>
    <xdr:sp macro="" textlink="">
      <xdr:nvSpPr>
        <xdr:cNvPr id="416" name="フローチャート: 判断 415">
          <a:extLst>
            <a:ext uri="{FF2B5EF4-FFF2-40B4-BE49-F238E27FC236}">
              <a16:creationId xmlns:a16="http://schemas.microsoft.com/office/drawing/2014/main" id="{C8F9F978-8FCA-420C-856F-9622945B980A}"/>
            </a:ext>
          </a:extLst>
        </xdr:cNvPr>
        <xdr:cNvSpPr/>
      </xdr:nvSpPr>
      <xdr:spPr>
        <a:xfrm>
          <a:off x="20383500" y="1482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81353</xdr:rowOff>
    </xdr:from>
    <xdr:to>
      <xdr:col>102</xdr:col>
      <xdr:colOff>165100</xdr:colOff>
      <xdr:row>87</xdr:row>
      <xdr:rowOff>11503</xdr:rowOff>
    </xdr:to>
    <xdr:sp macro="" textlink="">
      <xdr:nvSpPr>
        <xdr:cNvPr id="417" name="フローチャート: 判断 416">
          <a:extLst>
            <a:ext uri="{FF2B5EF4-FFF2-40B4-BE49-F238E27FC236}">
              <a16:creationId xmlns:a16="http://schemas.microsoft.com/office/drawing/2014/main" id="{4A13AC27-3358-44C8-B063-B646D345781D}"/>
            </a:ext>
          </a:extLst>
        </xdr:cNvPr>
        <xdr:cNvSpPr/>
      </xdr:nvSpPr>
      <xdr:spPr>
        <a:xfrm>
          <a:off x="19494500" y="14826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86251</xdr:rowOff>
    </xdr:from>
    <xdr:to>
      <xdr:col>98</xdr:col>
      <xdr:colOff>38100</xdr:colOff>
      <xdr:row>87</xdr:row>
      <xdr:rowOff>16401</xdr:rowOff>
    </xdr:to>
    <xdr:sp macro="" textlink="">
      <xdr:nvSpPr>
        <xdr:cNvPr id="418" name="フローチャート: 判断 417">
          <a:extLst>
            <a:ext uri="{FF2B5EF4-FFF2-40B4-BE49-F238E27FC236}">
              <a16:creationId xmlns:a16="http://schemas.microsoft.com/office/drawing/2014/main" id="{8AE79D74-F042-41C2-BD3F-94EDC54BB679}"/>
            </a:ext>
          </a:extLst>
        </xdr:cNvPr>
        <xdr:cNvSpPr/>
      </xdr:nvSpPr>
      <xdr:spPr>
        <a:xfrm>
          <a:off x="18605500" y="14830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419" name="テキスト ボックス 418">
          <a:extLst>
            <a:ext uri="{FF2B5EF4-FFF2-40B4-BE49-F238E27FC236}">
              <a16:creationId xmlns:a16="http://schemas.microsoft.com/office/drawing/2014/main" id="{911B80EA-314F-40FB-AE5B-C339A0EC6B47}"/>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20" name="テキスト ボックス 419">
          <a:extLst>
            <a:ext uri="{FF2B5EF4-FFF2-40B4-BE49-F238E27FC236}">
              <a16:creationId xmlns:a16="http://schemas.microsoft.com/office/drawing/2014/main" id="{A3411DAF-64D1-425D-92F5-DB0D93B8C801}"/>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21" name="テキスト ボックス 420">
          <a:extLst>
            <a:ext uri="{FF2B5EF4-FFF2-40B4-BE49-F238E27FC236}">
              <a16:creationId xmlns:a16="http://schemas.microsoft.com/office/drawing/2014/main" id="{AC444D58-8CD8-413A-BA8B-6B079AB7FB13}"/>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22" name="テキスト ボックス 421">
          <a:extLst>
            <a:ext uri="{FF2B5EF4-FFF2-40B4-BE49-F238E27FC236}">
              <a16:creationId xmlns:a16="http://schemas.microsoft.com/office/drawing/2014/main" id="{E2CA8A3C-B73F-4908-8C2D-A64FEA0CEAF4}"/>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23" name="テキスト ボックス 422">
          <a:extLst>
            <a:ext uri="{FF2B5EF4-FFF2-40B4-BE49-F238E27FC236}">
              <a16:creationId xmlns:a16="http://schemas.microsoft.com/office/drawing/2014/main" id="{7ADBFAB8-B536-4854-8F53-8A1C5E423CE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72535</xdr:rowOff>
    </xdr:from>
    <xdr:to>
      <xdr:col>116</xdr:col>
      <xdr:colOff>114300</xdr:colOff>
      <xdr:row>87</xdr:row>
      <xdr:rowOff>2685</xdr:rowOff>
    </xdr:to>
    <xdr:sp macro="" textlink="">
      <xdr:nvSpPr>
        <xdr:cNvPr id="424" name="楕円 423">
          <a:extLst>
            <a:ext uri="{FF2B5EF4-FFF2-40B4-BE49-F238E27FC236}">
              <a16:creationId xmlns:a16="http://schemas.microsoft.com/office/drawing/2014/main" id="{2589B404-72DF-410F-AA1C-99C170B15CF2}"/>
            </a:ext>
          </a:extLst>
        </xdr:cNvPr>
        <xdr:cNvSpPr/>
      </xdr:nvSpPr>
      <xdr:spPr>
        <a:xfrm>
          <a:off x="22110700" y="14817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31912</xdr:rowOff>
    </xdr:from>
    <xdr:ext cx="469744" cy="259045"/>
    <xdr:sp macro="" textlink="">
      <xdr:nvSpPr>
        <xdr:cNvPr id="425" name="【消防施設】&#10;一人当たり面積該当値テキスト">
          <a:extLst>
            <a:ext uri="{FF2B5EF4-FFF2-40B4-BE49-F238E27FC236}">
              <a16:creationId xmlns:a16="http://schemas.microsoft.com/office/drawing/2014/main" id="{6FC7762F-9389-4420-B9A7-2F55B6EB7648}"/>
            </a:ext>
          </a:extLst>
        </xdr:cNvPr>
        <xdr:cNvSpPr txBox="1"/>
      </xdr:nvSpPr>
      <xdr:spPr>
        <a:xfrm>
          <a:off x="22199600" y="14605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73188</xdr:rowOff>
    </xdr:from>
    <xdr:to>
      <xdr:col>112</xdr:col>
      <xdr:colOff>38100</xdr:colOff>
      <xdr:row>87</xdr:row>
      <xdr:rowOff>3338</xdr:rowOff>
    </xdr:to>
    <xdr:sp macro="" textlink="">
      <xdr:nvSpPr>
        <xdr:cNvPr id="426" name="楕円 425">
          <a:extLst>
            <a:ext uri="{FF2B5EF4-FFF2-40B4-BE49-F238E27FC236}">
              <a16:creationId xmlns:a16="http://schemas.microsoft.com/office/drawing/2014/main" id="{727B9D08-B691-4697-8D15-F6A29EA278BC}"/>
            </a:ext>
          </a:extLst>
        </xdr:cNvPr>
        <xdr:cNvSpPr/>
      </xdr:nvSpPr>
      <xdr:spPr>
        <a:xfrm>
          <a:off x="21272500" y="14817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123335</xdr:rowOff>
    </xdr:from>
    <xdr:to>
      <xdr:col>116</xdr:col>
      <xdr:colOff>63500</xdr:colOff>
      <xdr:row>86</xdr:row>
      <xdr:rowOff>123988</xdr:rowOff>
    </xdr:to>
    <xdr:cxnSp macro="">
      <xdr:nvCxnSpPr>
        <xdr:cNvPr id="427" name="直線コネクタ 426">
          <a:extLst>
            <a:ext uri="{FF2B5EF4-FFF2-40B4-BE49-F238E27FC236}">
              <a16:creationId xmlns:a16="http://schemas.microsoft.com/office/drawing/2014/main" id="{EDE7C4EF-73E6-4F1E-A1DD-89DD455AFA31}"/>
            </a:ext>
          </a:extLst>
        </xdr:cNvPr>
        <xdr:cNvCxnSpPr/>
      </xdr:nvCxnSpPr>
      <xdr:spPr>
        <a:xfrm flipV="1">
          <a:off x="21323300" y="14868035"/>
          <a:ext cx="8382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73951</xdr:rowOff>
    </xdr:from>
    <xdr:to>
      <xdr:col>107</xdr:col>
      <xdr:colOff>101600</xdr:colOff>
      <xdr:row>87</xdr:row>
      <xdr:rowOff>4101</xdr:rowOff>
    </xdr:to>
    <xdr:sp macro="" textlink="">
      <xdr:nvSpPr>
        <xdr:cNvPr id="428" name="楕円 427">
          <a:extLst>
            <a:ext uri="{FF2B5EF4-FFF2-40B4-BE49-F238E27FC236}">
              <a16:creationId xmlns:a16="http://schemas.microsoft.com/office/drawing/2014/main" id="{0A0F8C26-AB4A-4277-8DAE-3EAE735ECFCF}"/>
            </a:ext>
          </a:extLst>
        </xdr:cNvPr>
        <xdr:cNvSpPr/>
      </xdr:nvSpPr>
      <xdr:spPr>
        <a:xfrm>
          <a:off x="20383500" y="14818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123988</xdr:rowOff>
    </xdr:from>
    <xdr:to>
      <xdr:col>111</xdr:col>
      <xdr:colOff>177800</xdr:colOff>
      <xdr:row>86</xdr:row>
      <xdr:rowOff>124751</xdr:rowOff>
    </xdr:to>
    <xdr:cxnSp macro="">
      <xdr:nvCxnSpPr>
        <xdr:cNvPr id="429" name="直線コネクタ 428">
          <a:extLst>
            <a:ext uri="{FF2B5EF4-FFF2-40B4-BE49-F238E27FC236}">
              <a16:creationId xmlns:a16="http://schemas.microsoft.com/office/drawing/2014/main" id="{678AC27B-50A6-4A3D-BBF7-DB4232A96D62}"/>
            </a:ext>
          </a:extLst>
        </xdr:cNvPr>
        <xdr:cNvCxnSpPr/>
      </xdr:nvCxnSpPr>
      <xdr:spPr>
        <a:xfrm flipV="1">
          <a:off x="20434300" y="14868688"/>
          <a:ext cx="8890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75802</xdr:rowOff>
    </xdr:from>
    <xdr:to>
      <xdr:col>102</xdr:col>
      <xdr:colOff>165100</xdr:colOff>
      <xdr:row>87</xdr:row>
      <xdr:rowOff>5952</xdr:rowOff>
    </xdr:to>
    <xdr:sp macro="" textlink="">
      <xdr:nvSpPr>
        <xdr:cNvPr id="430" name="楕円 429">
          <a:extLst>
            <a:ext uri="{FF2B5EF4-FFF2-40B4-BE49-F238E27FC236}">
              <a16:creationId xmlns:a16="http://schemas.microsoft.com/office/drawing/2014/main" id="{75148609-A4EB-4C09-AF45-4E4C60EAEB75}"/>
            </a:ext>
          </a:extLst>
        </xdr:cNvPr>
        <xdr:cNvSpPr/>
      </xdr:nvSpPr>
      <xdr:spPr>
        <a:xfrm>
          <a:off x="19494500" y="14820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124751</xdr:rowOff>
    </xdr:from>
    <xdr:to>
      <xdr:col>107</xdr:col>
      <xdr:colOff>50800</xdr:colOff>
      <xdr:row>86</xdr:row>
      <xdr:rowOff>126602</xdr:rowOff>
    </xdr:to>
    <xdr:cxnSp macro="">
      <xdr:nvCxnSpPr>
        <xdr:cNvPr id="431" name="直線コネクタ 430">
          <a:extLst>
            <a:ext uri="{FF2B5EF4-FFF2-40B4-BE49-F238E27FC236}">
              <a16:creationId xmlns:a16="http://schemas.microsoft.com/office/drawing/2014/main" id="{5A6BA2C4-2259-4D3C-BAB0-DBACAB9CDE04}"/>
            </a:ext>
          </a:extLst>
        </xdr:cNvPr>
        <xdr:cNvCxnSpPr/>
      </xdr:nvCxnSpPr>
      <xdr:spPr>
        <a:xfrm flipV="1">
          <a:off x="19545300" y="14869451"/>
          <a:ext cx="889000" cy="1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76890</xdr:rowOff>
    </xdr:from>
    <xdr:to>
      <xdr:col>98</xdr:col>
      <xdr:colOff>38100</xdr:colOff>
      <xdr:row>87</xdr:row>
      <xdr:rowOff>7040</xdr:rowOff>
    </xdr:to>
    <xdr:sp macro="" textlink="">
      <xdr:nvSpPr>
        <xdr:cNvPr id="432" name="楕円 431">
          <a:extLst>
            <a:ext uri="{FF2B5EF4-FFF2-40B4-BE49-F238E27FC236}">
              <a16:creationId xmlns:a16="http://schemas.microsoft.com/office/drawing/2014/main" id="{415CC9FF-0A58-4430-834C-40294DEEEC76}"/>
            </a:ext>
          </a:extLst>
        </xdr:cNvPr>
        <xdr:cNvSpPr/>
      </xdr:nvSpPr>
      <xdr:spPr>
        <a:xfrm>
          <a:off x="18605500" y="14821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126602</xdr:rowOff>
    </xdr:from>
    <xdr:to>
      <xdr:col>102</xdr:col>
      <xdr:colOff>114300</xdr:colOff>
      <xdr:row>86</xdr:row>
      <xdr:rowOff>127690</xdr:rowOff>
    </xdr:to>
    <xdr:cxnSp macro="">
      <xdr:nvCxnSpPr>
        <xdr:cNvPr id="433" name="直線コネクタ 432">
          <a:extLst>
            <a:ext uri="{FF2B5EF4-FFF2-40B4-BE49-F238E27FC236}">
              <a16:creationId xmlns:a16="http://schemas.microsoft.com/office/drawing/2014/main" id="{6EDEDD4B-640E-426E-8574-1BD8E2AA3B6E}"/>
            </a:ext>
          </a:extLst>
        </xdr:cNvPr>
        <xdr:cNvCxnSpPr/>
      </xdr:nvCxnSpPr>
      <xdr:spPr>
        <a:xfrm flipV="1">
          <a:off x="18656300" y="14871302"/>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169181</xdr:rowOff>
    </xdr:from>
    <xdr:ext cx="469744" cy="259045"/>
    <xdr:sp macro="" textlink="">
      <xdr:nvSpPr>
        <xdr:cNvPr id="434" name="n_1aveValue【消防施設】&#10;一人当たり面積">
          <a:extLst>
            <a:ext uri="{FF2B5EF4-FFF2-40B4-BE49-F238E27FC236}">
              <a16:creationId xmlns:a16="http://schemas.microsoft.com/office/drawing/2014/main" id="{557844A3-38A3-45B9-8589-CF1B408DA504}"/>
            </a:ext>
          </a:extLst>
        </xdr:cNvPr>
        <xdr:cNvSpPr txBox="1"/>
      </xdr:nvSpPr>
      <xdr:spPr>
        <a:xfrm>
          <a:off x="21075727" y="14913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1976</xdr:rowOff>
    </xdr:from>
    <xdr:ext cx="469744" cy="259045"/>
    <xdr:sp macro="" textlink="">
      <xdr:nvSpPr>
        <xdr:cNvPr id="435" name="n_2aveValue【消防施設】&#10;一人当たり面積">
          <a:extLst>
            <a:ext uri="{FF2B5EF4-FFF2-40B4-BE49-F238E27FC236}">
              <a16:creationId xmlns:a16="http://schemas.microsoft.com/office/drawing/2014/main" id="{F41F45B8-351E-492A-BA97-F5457EFF901A}"/>
            </a:ext>
          </a:extLst>
        </xdr:cNvPr>
        <xdr:cNvSpPr txBox="1"/>
      </xdr:nvSpPr>
      <xdr:spPr>
        <a:xfrm>
          <a:off x="20199427" y="14918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2630</xdr:rowOff>
    </xdr:from>
    <xdr:ext cx="469744" cy="259045"/>
    <xdr:sp macro="" textlink="">
      <xdr:nvSpPr>
        <xdr:cNvPr id="436" name="n_3aveValue【消防施設】&#10;一人当たり面積">
          <a:extLst>
            <a:ext uri="{FF2B5EF4-FFF2-40B4-BE49-F238E27FC236}">
              <a16:creationId xmlns:a16="http://schemas.microsoft.com/office/drawing/2014/main" id="{F31DC21B-F421-4DEC-AB1C-7FB3F5C66923}"/>
            </a:ext>
          </a:extLst>
        </xdr:cNvPr>
        <xdr:cNvSpPr txBox="1"/>
      </xdr:nvSpPr>
      <xdr:spPr>
        <a:xfrm>
          <a:off x="19310427" y="14918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7528</xdr:rowOff>
    </xdr:from>
    <xdr:ext cx="469744" cy="259045"/>
    <xdr:sp macro="" textlink="">
      <xdr:nvSpPr>
        <xdr:cNvPr id="437" name="n_4aveValue【消防施設】&#10;一人当たり面積">
          <a:extLst>
            <a:ext uri="{FF2B5EF4-FFF2-40B4-BE49-F238E27FC236}">
              <a16:creationId xmlns:a16="http://schemas.microsoft.com/office/drawing/2014/main" id="{A51B7FE7-9627-4488-B9F8-459C014A3389}"/>
            </a:ext>
          </a:extLst>
        </xdr:cNvPr>
        <xdr:cNvSpPr txBox="1"/>
      </xdr:nvSpPr>
      <xdr:spPr>
        <a:xfrm>
          <a:off x="18421427" y="14923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19865</xdr:rowOff>
    </xdr:from>
    <xdr:ext cx="469744" cy="259045"/>
    <xdr:sp macro="" textlink="">
      <xdr:nvSpPr>
        <xdr:cNvPr id="438" name="n_1mainValue【消防施設】&#10;一人当たり面積">
          <a:extLst>
            <a:ext uri="{FF2B5EF4-FFF2-40B4-BE49-F238E27FC236}">
              <a16:creationId xmlns:a16="http://schemas.microsoft.com/office/drawing/2014/main" id="{10F5D764-F0C9-4AA5-83D5-0B007D634A95}"/>
            </a:ext>
          </a:extLst>
        </xdr:cNvPr>
        <xdr:cNvSpPr txBox="1"/>
      </xdr:nvSpPr>
      <xdr:spPr>
        <a:xfrm>
          <a:off x="21075727" y="14593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20628</xdr:rowOff>
    </xdr:from>
    <xdr:ext cx="469744" cy="259045"/>
    <xdr:sp macro="" textlink="">
      <xdr:nvSpPr>
        <xdr:cNvPr id="439" name="n_2mainValue【消防施設】&#10;一人当たり面積">
          <a:extLst>
            <a:ext uri="{FF2B5EF4-FFF2-40B4-BE49-F238E27FC236}">
              <a16:creationId xmlns:a16="http://schemas.microsoft.com/office/drawing/2014/main" id="{D7E4FD21-0015-4139-8A69-EA9C73FF2E7E}"/>
            </a:ext>
          </a:extLst>
        </xdr:cNvPr>
        <xdr:cNvSpPr txBox="1"/>
      </xdr:nvSpPr>
      <xdr:spPr>
        <a:xfrm>
          <a:off x="20199427" y="14593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22479</xdr:rowOff>
    </xdr:from>
    <xdr:ext cx="469744" cy="259045"/>
    <xdr:sp macro="" textlink="">
      <xdr:nvSpPr>
        <xdr:cNvPr id="440" name="n_3mainValue【消防施設】&#10;一人当たり面積">
          <a:extLst>
            <a:ext uri="{FF2B5EF4-FFF2-40B4-BE49-F238E27FC236}">
              <a16:creationId xmlns:a16="http://schemas.microsoft.com/office/drawing/2014/main" id="{3455E924-FCB1-444A-8B9A-4EFE64C15DA6}"/>
            </a:ext>
          </a:extLst>
        </xdr:cNvPr>
        <xdr:cNvSpPr txBox="1"/>
      </xdr:nvSpPr>
      <xdr:spPr>
        <a:xfrm>
          <a:off x="19310427" y="14595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23567</xdr:rowOff>
    </xdr:from>
    <xdr:ext cx="469744" cy="259045"/>
    <xdr:sp macro="" textlink="">
      <xdr:nvSpPr>
        <xdr:cNvPr id="441" name="n_4mainValue【消防施設】&#10;一人当たり面積">
          <a:extLst>
            <a:ext uri="{FF2B5EF4-FFF2-40B4-BE49-F238E27FC236}">
              <a16:creationId xmlns:a16="http://schemas.microsoft.com/office/drawing/2014/main" id="{1B080F3D-802F-460E-B67D-C77C94BB3F8E}"/>
            </a:ext>
          </a:extLst>
        </xdr:cNvPr>
        <xdr:cNvSpPr txBox="1"/>
      </xdr:nvSpPr>
      <xdr:spPr>
        <a:xfrm>
          <a:off x="18421427" y="14596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442" name="正方形/長方形 441">
          <a:extLst>
            <a:ext uri="{FF2B5EF4-FFF2-40B4-BE49-F238E27FC236}">
              <a16:creationId xmlns:a16="http://schemas.microsoft.com/office/drawing/2014/main" id="{8DBE480F-0E54-42D4-B20B-9F8BB6CD1322}"/>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43" name="正方形/長方形 442">
          <a:extLst>
            <a:ext uri="{FF2B5EF4-FFF2-40B4-BE49-F238E27FC236}">
              <a16:creationId xmlns:a16="http://schemas.microsoft.com/office/drawing/2014/main" id="{DE9F0421-F178-4B2A-AD59-7364AD2A0A5E}"/>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44" name="正方形/長方形 443">
          <a:extLst>
            <a:ext uri="{FF2B5EF4-FFF2-40B4-BE49-F238E27FC236}">
              <a16:creationId xmlns:a16="http://schemas.microsoft.com/office/drawing/2014/main" id="{558B55BB-D9D6-4AA5-934E-111D6F5022DA}"/>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45" name="正方形/長方形 444">
          <a:extLst>
            <a:ext uri="{FF2B5EF4-FFF2-40B4-BE49-F238E27FC236}">
              <a16:creationId xmlns:a16="http://schemas.microsoft.com/office/drawing/2014/main" id="{E177337F-F987-45A6-A75D-C2321D2BE38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46" name="正方形/長方形 445">
          <a:extLst>
            <a:ext uri="{FF2B5EF4-FFF2-40B4-BE49-F238E27FC236}">
              <a16:creationId xmlns:a16="http://schemas.microsoft.com/office/drawing/2014/main" id="{A3D46E02-B972-4656-A337-3D7AD2359C06}"/>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47" name="正方形/長方形 446">
          <a:extLst>
            <a:ext uri="{FF2B5EF4-FFF2-40B4-BE49-F238E27FC236}">
              <a16:creationId xmlns:a16="http://schemas.microsoft.com/office/drawing/2014/main" id="{5DF8E98F-A733-431A-BE4E-71492E12D40A}"/>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48" name="正方形/長方形 447">
          <a:extLst>
            <a:ext uri="{FF2B5EF4-FFF2-40B4-BE49-F238E27FC236}">
              <a16:creationId xmlns:a16="http://schemas.microsoft.com/office/drawing/2014/main" id="{E607F610-2999-441D-B873-169102AE8354}"/>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49" name="正方形/長方形 448">
          <a:extLst>
            <a:ext uri="{FF2B5EF4-FFF2-40B4-BE49-F238E27FC236}">
              <a16:creationId xmlns:a16="http://schemas.microsoft.com/office/drawing/2014/main" id="{B0B2C048-FAE9-4C2B-8BE2-D2A0654E7682}"/>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50" name="テキスト ボックス 449">
          <a:extLst>
            <a:ext uri="{FF2B5EF4-FFF2-40B4-BE49-F238E27FC236}">
              <a16:creationId xmlns:a16="http://schemas.microsoft.com/office/drawing/2014/main" id="{11C3AEEE-9E41-4351-8DB3-007409D9463D}"/>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51" name="直線コネクタ 450">
          <a:extLst>
            <a:ext uri="{FF2B5EF4-FFF2-40B4-BE49-F238E27FC236}">
              <a16:creationId xmlns:a16="http://schemas.microsoft.com/office/drawing/2014/main" id="{37A4CED3-487C-483D-8E13-7CC0FD10C096}"/>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452" name="テキスト ボックス 451">
          <a:extLst>
            <a:ext uri="{FF2B5EF4-FFF2-40B4-BE49-F238E27FC236}">
              <a16:creationId xmlns:a16="http://schemas.microsoft.com/office/drawing/2014/main" id="{A0E941F6-3AB1-4515-A116-DB286D74A9B7}"/>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453" name="直線コネクタ 452">
          <a:extLst>
            <a:ext uri="{FF2B5EF4-FFF2-40B4-BE49-F238E27FC236}">
              <a16:creationId xmlns:a16="http://schemas.microsoft.com/office/drawing/2014/main" id="{107CCB51-E258-4AA7-A2F1-4453C44F46F7}"/>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454" name="テキスト ボックス 453">
          <a:extLst>
            <a:ext uri="{FF2B5EF4-FFF2-40B4-BE49-F238E27FC236}">
              <a16:creationId xmlns:a16="http://schemas.microsoft.com/office/drawing/2014/main" id="{35E28A28-F69D-4124-8754-19C8D55DC988}"/>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455" name="直線コネクタ 454">
          <a:extLst>
            <a:ext uri="{FF2B5EF4-FFF2-40B4-BE49-F238E27FC236}">
              <a16:creationId xmlns:a16="http://schemas.microsoft.com/office/drawing/2014/main" id="{6D0AA493-047B-473D-AFFB-AB19B0F26ED5}"/>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456" name="テキスト ボックス 455">
          <a:extLst>
            <a:ext uri="{FF2B5EF4-FFF2-40B4-BE49-F238E27FC236}">
              <a16:creationId xmlns:a16="http://schemas.microsoft.com/office/drawing/2014/main" id="{73C4B368-1A95-4A2B-91BC-A0EDC9945907}"/>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457" name="直線コネクタ 456">
          <a:extLst>
            <a:ext uri="{FF2B5EF4-FFF2-40B4-BE49-F238E27FC236}">
              <a16:creationId xmlns:a16="http://schemas.microsoft.com/office/drawing/2014/main" id="{FC025BAA-54D1-459C-80D3-7EBDB53ABAC6}"/>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458" name="テキスト ボックス 457">
          <a:extLst>
            <a:ext uri="{FF2B5EF4-FFF2-40B4-BE49-F238E27FC236}">
              <a16:creationId xmlns:a16="http://schemas.microsoft.com/office/drawing/2014/main" id="{2B8CE2F1-B0D4-474B-9F51-5688A70866E8}"/>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459" name="直線コネクタ 458">
          <a:extLst>
            <a:ext uri="{FF2B5EF4-FFF2-40B4-BE49-F238E27FC236}">
              <a16:creationId xmlns:a16="http://schemas.microsoft.com/office/drawing/2014/main" id="{383B0D5C-A65C-4B52-A0E5-3690DE2C0F88}"/>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460" name="テキスト ボックス 459">
          <a:extLst>
            <a:ext uri="{FF2B5EF4-FFF2-40B4-BE49-F238E27FC236}">
              <a16:creationId xmlns:a16="http://schemas.microsoft.com/office/drawing/2014/main" id="{D86631D1-E7FC-4903-89EB-F85447D2AD3B}"/>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461" name="直線コネクタ 460">
          <a:extLst>
            <a:ext uri="{FF2B5EF4-FFF2-40B4-BE49-F238E27FC236}">
              <a16:creationId xmlns:a16="http://schemas.microsoft.com/office/drawing/2014/main" id="{30AF442A-CF4B-4A64-8A42-59F603F41468}"/>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462" name="テキスト ボックス 461">
          <a:extLst>
            <a:ext uri="{FF2B5EF4-FFF2-40B4-BE49-F238E27FC236}">
              <a16:creationId xmlns:a16="http://schemas.microsoft.com/office/drawing/2014/main" id="{9916A3C7-98FE-4EA9-8A3C-863719E616E5}"/>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463" name="直線コネクタ 462">
          <a:extLst>
            <a:ext uri="{FF2B5EF4-FFF2-40B4-BE49-F238E27FC236}">
              <a16:creationId xmlns:a16="http://schemas.microsoft.com/office/drawing/2014/main" id="{52910A00-4E4D-402E-A8CC-D5E0E0F7A673}"/>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464" name="テキスト ボックス 463">
          <a:extLst>
            <a:ext uri="{FF2B5EF4-FFF2-40B4-BE49-F238E27FC236}">
              <a16:creationId xmlns:a16="http://schemas.microsoft.com/office/drawing/2014/main" id="{F8D0D7F9-7282-4FD6-99B9-989F9610DA54}"/>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65" name="直線コネクタ 464">
          <a:extLst>
            <a:ext uri="{FF2B5EF4-FFF2-40B4-BE49-F238E27FC236}">
              <a16:creationId xmlns:a16="http://schemas.microsoft.com/office/drawing/2014/main" id="{2222E352-DD8D-4A5E-B790-5CDEC85DA953}"/>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66" name="【庁舎】&#10;有形固定資産減価償却率グラフ枠">
          <a:extLst>
            <a:ext uri="{FF2B5EF4-FFF2-40B4-BE49-F238E27FC236}">
              <a16:creationId xmlns:a16="http://schemas.microsoft.com/office/drawing/2014/main" id="{DBC4A413-0E01-4F1C-9D27-DB1C9F5D13A2}"/>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30480</xdr:rowOff>
    </xdr:from>
    <xdr:to>
      <xdr:col>85</xdr:col>
      <xdr:colOff>126364</xdr:colOff>
      <xdr:row>109</xdr:row>
      <xdr:rowOff>35379</xdr:rowOff>
    </xdr:to>
    <xdr:cxnSp macro="">
      <xdr:nvCxnSpPr>
        <xdr:cNvPr id="467" name="直線コネクタ 466">
          <a:extLst>
            <a:ext uri="{FF2B5EF4-FFF2-40B4-BE49-F238E27FC236}">
              <a16:creationId xmlns:a16="http://schemas.microsoft.com/office/drawing/2014/main" id="{B1007C8E-B24D-4B55-9697-1DE6C24189C1}"/>
            </a:ext>
          </a:extLst>
        </xdr:cNvPr>
        <xdr:cNvCxnSpPr/>
      </xdr:nvCxnSpPr>
      <xdr:spPr>
        <a:xfrm flipV="1">
          <a:off x="16318864" y="17175480"/>
          <a:ext cx="0" cy="1547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468" name="【庁舎】&#10;有形固定資産減価償却率最小値テキスト">
          <a:extLst>
            <a:ext uri="{FF2B5EF4-FFF2-40B4-BE49-F238E27FC236}">
              <a16:creationId xmlns:a16="http://schemas.microsoft.com/office/drawing/2014/main" id="{43511336-96F0-458A-B96B-8A5F0D75FFAE}"/>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469" name="直線コネクタ 468">
          <a:extLst>
            <a:ext uri="{FF2B5EF4-FFF2-40B4-BE49-F238E27FC236}">
              <a16:creationId xmlns:a16="http://schemas.microsoft.com/office/drawing/2014/main" id="{E2A4A598-0916-4905-8B35-D71D4F514E73}"/>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148607</xdr:rowOff>
    </xdr:from>
    <xdr:ext cx="340478" cy="259045"/>
    <xdr:sp macro="" textlink="">
      <xdr:nvSpPr>
        <xdr:cNvPr id="470" name="【庁舎】&#10;有形固定資産減価償却率最大値テキスト">
          <a:extLst>
            <a:ext uri="{FF2B5EF4-FFF2-40B4-BE49-F238E27FC236}">
              <a16:creationId xmlns:a16="http://schemas.microsoft.com/office/drawing/2014/main" id="{750795CD-BA97-4985-BCF1-646DE15750EA}"/>
            </a:ext>
          </a:extLst>
        </xdr:cNvPr>
        <xdr:cNvSpPr txBox="1"/>
      </xdr:nvSpPr>
      <xdr:spPr>
        <a:xfrm>
          <a:off x="16357600" y="1695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30480</xdr:rowOff>
    </xdr:from>
    <xdr:to>
      <xdr:col>86</xdr:col>
      <xdr:colOff>25400</xdr:colOff>
      <xdr:row>100</xdr:row>
      <xdr:rowOff>30480</xdr:rowOff>
    </xdr:to>
    <xdr:cxnSp macro="">
      <xdr:nvCxnSpPr>
        <xdr:cNvPr id="471" name="直線コネクタ 470">
          <a:extLst>
            <a:ext uri="{FF2B5EF4-FFF2-40B4-BE49-F238E27FC236}">
              <a16:creationId xmlns:a16="http://schemas.microsoft.com/office/drawing/2014/main" id="{05571CEA-C712-4D6A-A948-AF543E249C43}"/>
            </a:ext>
          </a:extLst>
        </xdr:cNvPr>
        <xdr:cNvCxnSpPr/>
      </xdr:nvCxnSpPr>
      <xdr:spPr>
        <a:xfrm>
          <a:off x="16230600" y="1717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472" name="【庁舎】&#10;有形固定資産減価償却率平均値テキスト">
          <a:extLst>
            <a:ext uri="{FF2B5EF4-FFF2-40B4-BE49-F238E27FC236}">
              <a16:creationId xmlns:a16="http://schemas.microsoft.com/office/drawing/2014/main" id="{3330F0F6-6738-4562-9AC6-18747C40CC4A}"/>
            </a:ext>
          </a:extLst>
        </xdr:cNvPr>
        <xdr:cNvSpPr txBox="1"/>
      </xdr:nvSpPr>
      <xdr:spPr>
        <a:xfrm>
          <a:off x="16357600" y="17799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473" name="フローチャート: 判断 472">
          <a:extLst>
            <a:ext uri="{FF2B5EF4-FFF2-40B4-BE49-F238E27FC236}">
              <a16:creationId xmlns:a16="http://schemas.microsoft.com/office/drawing/2014/main" id="{C425FAA7-B322-400E-BC1C-EAEA8FC5AF0F}"/>
            </a:ext>
          </a:extLst>
        </xdr:cNvPr>
        <xdr:cNvSpPr/>
      </xdr:nvSpPr>
      <xdr:spPr>
        <a:xfrm>
          <a:off x="16268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84182</xdr:rowOff>
    </xdr:from>
    <xdr:to>
      <xdr:col>81</xdr:col>
      <xdr:colOff>101600</xdr:colOff>
      <xdr:row>105</xdr:row>
      <xdr:rowOff>14332</xdr:rowOff>
    </xdr:to>
    <xdr:sp macro="" textlink="">
      <xdr:nvSpPr>
        <xdr:cNvPr id="474" name="フローチャート: 判断 473">
          <a:extLst>
            <a:ext uri="{FF2B5EF4-FFF2-40B4-BE49-F238E27FC236}">
              <a16:creationId xmlns:a16="http://schemas.microsoft.com/office/drawing/2014/main" id="{8052DDD2-22E1-459E-9307-8D04D21285A5}"/>
            </a:ext>
          </a:extLst>
        </xdr:cNvPr>
        <xdr:cNvSpPr/>
      </xdr:nvSpPr>
      <xdr:spPr>
        <a:xfrm>
          <a:off x="15430500" y="1791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105411</xdr:rowOff>
    </xdr:from>
    <xdr:to>
      <xdr:col>76</xdr:col>
      <xdr:colOff>165100</xdr:colOff>
      <xdr:row>105</xdr:row>
      <xdr:rowOff>35561</xdr:rowOff>
    </xdr:to>
    <xdr:sp macro="" textlink="">
      <xdr:nvSpPr>
        <xdr:cNvPr id="475" name="フローチャート: 判断 474">
          <a:extLst>
            <a:ext uri="{FF2B5EF4-FFF2-40B4-BE49-F238E27FC236}">
              <a16:creationId xmlns:a16="http://schemas.microsoft.com/office/drawing/2014/main" id="{B8317B31-4ED7-4DC6-BF1F-62EEF2A694E3}"/>
            </a:ext>
          </a:extLst>
        </xdr:cNvPr>
        <xdr:cNvSpPr/>
      </xdr:nvSpPr>
      <xdr:spPr>
        <a:xfrm>
          <a:off x="14541500" y="1793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123371</xdr:rowOff>
    </xdr:from>
    <xdr:to>
      <xdr:col>72</xdr:col>
      <xdr:colOff>38100</xdr:colOff>
      <xdr:row>105</xdr:row>
      <xdr:rowOff>53521</xdr:rowOff>
    </xdr:to>
    <xdr:sp macro="" textlink="">
      <xdr:nvSpPr>
        <xdr:cNvPr id="476" name="フローチャート: 判断 475">
          <a:extLst>
            <a:ext uri="{FF2B5EF4-FFF2-40B4-BE49-F238E27FC236}">
              <a16:creationId xmlns:a16="http://schemas.microsoft.com/office/drawing/2014/main" id="{16548225-752E-4D14-A62A-1AD7C546CEC9}"/>
            </a:ext>
          </a:extLst>
        </xdr:cNvPr>
        <xdr:cNvSpPr/>
      </xdr:nvSpPr>
      <xdr:spPr>
        <a:xfrm>
          <a:off x="13652500" y="1795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157662</xdr:rowOff>
    </xdr:from>
    <xdr:to>
      <xdr:col>67</xdr:col>
      <xdr:colOff>101600</xdr:colOff>
      <xdr:row>105</xdr:row>
      <xdr:rowOff>87812</xdr:rowOff>
    </xdr:to>
    <xdr:sp macro="" textlink="">
      <xdr:nvSpPr>
        <xdr:cNvPr id="477" name="フローチャート: 判断 476">
          <a:extLst>
            <a:ext uri="{FF2B5EF4-FFF2-40B4-BE49-F238E27FC236}">
              <a16:creationId xmlns:a16="http://schemas.microsoft.com/office/drawing/2014/main" id="{E62D9987-E6DE-4630-ACAD-3CDDF1F4C004}"/>
            </a:ext>
          </a:extLst>
        </xdr:cNvPr>
        <xdr:cNvSpPr/>
      </xdr:nvSpPr>
      <xdr:spPr>
        <a:xfrm>
          <a:off x="12763500" y="1798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13B5C89A-5520-44D6-BA8B-3010DD5A658D}"/>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id="{1CB4377F-D5D2-47D2-9DFF-59AF30FF8E35}"/>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80" name="テキスト ボックス 479">
          <a:extLst>
            <a:ext uri="{FF2B5EF4-FFF2-40B4-BE49-F238E27FC236}">
              <a16:creationId xmlns:a16="http://schemas.microsoft.com/office/drawing/2014/main" id="{E2958FB0-3E2B-4190-8E90-B3516CEF00D6}"/>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81" name="テキスト ボックス 480">
          <a:extLst>
            <a:ext uri="{FF2B5EF4-FFF2-40B4-BE49-F238E27FC236}">
              <a16:creationId xmlns:a16="http://schemas.microsoft.com/office/drawing/2014/main" id="{4C53D17E-B4C8-40D0-AA9C-1BFDBE0A5EED}"/>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82" name="テキスト ボックス 481">
          <a:extLst>
            <a:ext uri="{FF2B5EF4-FFF2-40B4-BE49-F238E27FC236}">
              <a16:creationId xmlns:a16="http://schemas.microsoft.com/office/drawing/2014/main" id="{77123E35-5C57-417B-BB70-A821293C1FBB}"/>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98879</xdr:rowOff>
    </xdr:from>
    <xdr:to>
      <xdr:col>85</xdr:col>
      <xdr:colOff>177800</xdr:colOff>
      <xdr:row>109</xdr:row>
      <xdr:rowOff>29029</xdr:rowOff>
    </xdr:to>
    <xdr:sp macro="" textlink="">
      <xdr:nvSpPr>
        <xdr:cNvPr id="483" name="楕円 482">
          <a:extLst>
            <a:ext uri="{FF2B5EF4-FFF2-40B4-BE49-F238E27FC236}">
              <a16:creationId xmlns:a16="http://schemas.microsoft.com/office/drawing/2014/main" id="{5CB41D76-5E71-48E8-B4E3-8C52726806F8}"/>
            </a:ext>
          </a:extLst>
        </xdr:cNvPr>
        <xdr:cNvSpPr/>
      </xdr:nvSpPr>
      <xdr:spPr>
        <a:xfrm>
          <a:off x="16268700" y="18615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13806</xdr:rowOff>
    </xdr:from>
    <xdr:ext cx="405111" cy="259045"/>
    <xdr:sp macro="" textlink="">
      <xdr:nvSpPr>
        <xdr:cNvPr id="484" name="【庁舎】&#10;有形固定資産減価償却率該当値テキスト">
          <a:extLst>
            <a:ext uri="{FF2B5EF4-FFF2-40B4-BE49-F238E27FC236}">
              <a16:creationId xmlns:a16="http://schemas.microsoft.com/office/drawing/2014/main" id="{FA8A85DB-EA38-4DA9-A586-A9BAAEB30813}"/>
            </a:ext>
          </a:extLst>
        </xdr:cNvPr>
        <xdr:cNvSpPr txBox="1"/>
      </xdr:nvSpPr>
      <xdr:spPr>
        <a:xfrm>
          <a:off x="16357600" y="18530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113574</xdr:rowOff>
    </xdr:from>
    <xdr:to>
      <xdr:col>81</xdr:col>
      <xdr:colOff>101600</xdr:colOff>
      <xdr:row>109</xdr:row>
      <xdr:rowOff>43724</xdr:rowOff>
    </xdr:to>
    <xdr:sp macro="" textlink="">
      <xdr:nvSpPr>
        <xdr:cNvPr id="485" name="楕円 484">
          <a:extLst>
            <a:ext uri="{FF2B5EF4-FFF2-40B4-BE49-F238E27FC236}">
              <a16:creationId xmlns:a16="http://schemas.microsoft.com/office/drawing/2014/main" id="{0E98AEAF-AC06-4357-9D79-347B63E4C964}"/>
            </a:ext>
          </a:extLst>
        </xdr:cNvPr>
        <xdr:cNvSpPr/>
      </xdr:nvSpPr>
      <xdr:spPr>
        <a:xfrm>
          <a:off x="15430500" y="18630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149679</xdr:rowOff>
    </xdr:from>
    <xdr:to>
      <xdr:col>85</xdr:col>
      <xdr:colOff>127000</xdr:colOff>
      <xdr:row>108</xdr:row>
      <xdr:rowOff>164374</xdr:rowOff>
    </xdr:to>
    <xdr:cxnSp macro="">
      <xdr:nvCxnSpPr>
        <xdr:cNvPr id="486" name="直線コネクタ 485">
          <a:extLst>
            <a:ext uri="{FF2B5EF4-FFF2-40B4-BE49-F238E27FC236}">
              <a16:creationId xmlns:a16="http://schemas.microsoft.com/office/drawing/2014/main" id="{547F714C-45E8-4E30-8487-CF1BC7F7FFA6}"/>
            </a:ext>
          </a:extLst>
        </xdr:cNvPr>
        <xdr:cNvCxnSpPr/>
      </xdr:nvCxnSpPr>
      <xdr:spPr>
        <a:xfrm flipV="1">
          <a:off x="15481300" y="18666279"/>
          <a:ext cx="8382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103777</xdr:rowOff>
    </xdr:from>
    <xdr:to>
      <xdr:col>76</xdr:col>
      <xdr:colOff>165100</xdr:colOff>
      <xdr:row>109</xdr:row>
      <xdr:rowOff>33927</xdr:rowOff>
    </xdr:to>
    <xdr:sp macro="" textlink="">
      <xdr:nvSpPr>
        <xdr:cNvPr id="487" name="楕円 486">
          <a:extLst>
            <a:ext uri="{FF2B5EF4-FFF2-40B4-BE49-F238E27FC236}">
              <a16:creationId xmlns:a16="http://schemas.microsoft.com/office/drawing/2014/main" id="{83F12395-C193-48EE-944D-968B0C4DE41D}"/>
            </a:ext>
          </a:extLst>
        </xdr:cNvPr>
        <xdr:cNvSpPr/>
      </xdr:nvSpPr>
      <xdr:spPr>
        <a:xfrm>
          <a:off x="14541500" y="1862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154577</xdr:rowOff>
    </xdr:from>
    <xdr:to>
      <xdr:col>81</xdr:col>
      <xdr:colOff>50800</xdr:colOff>
      <xdr:row>108</xdr:row>
      <xdr:rowOff>164374</xdr:rowOff>
    </xdr:to>
    <xdr:cxnSp macro="">
      <xdr:nvCxnSpPr>
        <xdr:cNvPr id="488" name="直線コネクタ 487">
          <a:extLst>
            <a:ext uri="{FF2B5EF4-FFF2-40B4-BE49-F238E27FC236}">
              <a16:creationId xmlns:a16="http://schemas.microsoft.com/office/drawing/2014/main" id="{F62F2E81-B642-4EA7-B22A-3CEF45176069}"/>
            </a:ext>
          </a:extLst>
        </xdr:cNvPr>
        <xdr:cNvCxnSpPr/>
      </xdr:nvCxnSpPr>
      <xdr:spPr>
        <a:xfrm>
          <a:off x="14592300" y="18671177"/>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97245</xdr:rowOff>
    </xdr:from>
    <xdr:to>
      <xdr:col>72</xdr:col>
      <xdr:colOff>38100</xdr:colOff>
      <xdr:row>109</xdr:row>
      <xdr:rowOff>27395</xdr:rowOff>
    </xdr:to>
    <xdr:sp macro="" textlink="">
      <xdr:nvSpPr>
        <xdr:cNvPr id="489" name="楕円 488">
          <a:extLst>
            <a:ext uri="{FF2B5EF4-FFF2-40B4-BE49-F238E27FC236}">
              <a16:creationId xmlns:a16="http://schemas.microsoft.com/office/drawing/2014/main" id="{B8D0113F-77A5-40D8-B2FF-480ECAA1A438}"/>
            </a:ext>
          </a:extLst>
        </xdr:cNvPr>
        <xdr:cNvSpPr/>
      </xdr:nvSpPr>
      <xdr:spPr>
        <a:xfrm>
          <a:off x="13652500" y="1861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148045</xdr:rowOff>
    </xdr:from>
    <xdr:to>
      <xdr:col>76</xdr:col>
      <xdr:colOff>114300</xdr:colOff>
      <xdr:row>108</xdr:row>
      <xdr:rowOff>154577</xdr:rowOff>
    </xdr:to>
    <xdr:cxnSp macro="">
      <xdr:nvCxnSpPr>
        <xdr:cNvPr id="490" name="直線コネクタ 489">
          <a:extLst>
            <a:ext uri="{FF2B5EF4-FFF2-40B4-BE49-F238E27FC236}">
              <a16:creationId xmlns:a16="http://schemas.microsoft.com/office/drawing/2014/main" id="{C944467A-1532-4123-A350-E0CAD4715A41}"/>
            </a:ext>
          </a:extLst>
        </xdr:cNvPr>
        <xdr:cNvCxnSpPr/>
      </xdr:nvCxnSpPr>
      <xdr:spPr>
        <a:xfrm>
          <a:off x="13703300" y="18664645"/>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93980</xdr:rowOff>
    </xdr:from>
    <xdr:to>
      <xdr:col>67</xdr:col>
      <xdr:colOff>101600</xdr:colOff>
      <xdr:row>109</xdr:row>
      <xdr:rowOff>24130</xdr:rowOff>
    </xdr:to>
    <xdr:sp macro="" textlink="">
      <xdr:nvSpPr>
        <xdr:cNvPr id="491" name="楕円 490">
          <a:extLst>
            <a:ext uri="{FF2B5EF4-FFF2-40B4-BE49-F238E27FC236}">
              <a16:creationId xmlns:a16="http://schemas.microsoft.com/office/drawing/2014/main" id="{2D8B1247-AFFB-4BC0-989A-2AE066CAFF91}"/>
            </a:ext>
          </a:extLst>
        </xdr:cNvPr>
        <xdr:cNvSpPr/>
      </xdr:nvSpPr>
      <xdr:spPr>
        <a:xfrm>
          <a:off x="12763500" y="1861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144780</xdr:rowOff>
    </xdr:from>
    <xdr:to>
      <xdr:col>71</xdr:col>
      <xdr:colOff>177800</xdr:colOff>
      <xdr:row>108</xdr:row>
      <xdr:rowOff>148045</xdr:rowOff>
    </xdr:to>
    <xdr:cxnSp macro="">
      <xdr:nvCxnSpPr>
        <xdr:cNvPr id="492" name="直線コネクタ 491">
          <a:extLst>
            <a:ext uri="{FF2B5EF4-FFF2-40B4-BE49-F238E27FC236}">
              <a16:creationId xmlns:a16="http://schemas.microsoft.com/office/drawing/2014/main" id="{9DA424EA-D8EC-4EAD-957F-8FD123605063}"/>
            </a:ext>
          </a:extLst>
        </xdr:cNvPr>
        <xdr:cNvCxnSpPr/>
      </xdr:nvCxnSpPr>
      <xdr:spPr>
        <a:xfrm>
          <a:off x="12814300" y="18661380"/>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30859</xdr:rowOff>
    </xdr:from>
    <xdr:ext cx="405111" cy="259045"/>
    <xdr:sp macro="" textlink="">
      <xdr:nvSpPr>
        <xdr:cNvPr id="493" name="n_1aveValue【庁舎】&#10;有形固定資産減価償却率">
          <a:extLst>
            <a:ext uri="{FF2B5EF4-FFF2-40B4-BE49-F238E27FC236}">
              <a16:creationId xmlns:a16="http://schemas.microsoft.com/office/drawing/2014/main" id="{65B2EB02-41EE-42BF-9D85-6D363168E731}"/>
            </a:ext>
          </a:extLst>
        </xdr:cNvPr>
        <xdr:cNvSpPr txBox="1"/>
      </xdr:nvSpPr>
      <xdr:spPr>
        <a:xfrm>
          <a:off x="15266044" y="1769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52088</xdr:rowOff>
    </xdr:from>
    <xdr:ext cx="405111" cy="259045"/>
    <xdr:sp macro="" textlink="">
      <xdr:nvSpPr>
        <xdr:cNvPr id="494" name="n_2aveValue【庁舎】&#10;有形固定資産減価償却率">
          <a:extLst>
            <a:ext uri="{FF2B5EF4-FFF2-40B4-BE49-F238E27FC236}">
              <a16:creationId xmlns:a16="http://schemas.microsoft.com/office/drawing/2014/main" id="{D5CF428B-5164-4A36-9B30-4B762618A1B0}"/>
            </a:ext>
          </a:extLst>
        </xdr:cNvPr>
        <xdr:cNvSpPr txBox="1"/>
      </xdr:nvSpPr>
      <xdr:spPr>
        <a:xfrm>
          <a:off x="14389744" y="17711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70048</xdr:rowOff>
    </xdr:from>
    <xdr:ext cx="405111" cy="259045"/>
    <xdr:sp macro="" textlink="">
      <xdr:nvSpPr>
        <xdr:cNvPr id="495" name="n_3aveValue【庁舎】&#10;有形固定資産減価償却率">
          <a:extLst>
            <a:ext uri="{FF2B5EF4-FFF2-40B4-BE49-F238E27FC236}">
              <a16:creationId xmlns:a16="http://schemas.microsoft.com/office/drawing/2014/main" id="{8F88C587-340B-4A4A-BBD5-3456DCB9681C}"/>
            </a:ext>
          </a:extLst>
        </xdr:cNvPr>
        <xdr:cNvSpPr txBox="1"/>
      </xdr:nvSpPr>
      <xdr:spPr>
        <a:xfrm>
          <a:off x="13500744" y="17729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104339</xdr:rowOff>
    </xdr:from>
    <xdr:ext cx="405111" cy="259045"/>
    <xdr:sp macro="" textlink="">
      <xdr:nvSpPr>
        <xdr:cNvPr id="496" name="n_4aveValue【庁舎】&#10;有形固定資産減価償却率">
          <a:extLst>
            <a:ext uri="{FF2B5EF4-FFF2-40B4-BE49-F238E27FC236}">
              <a16:creationId xmlns:a16="http://schemas.microsoft.com/office/drawing/2014/main" id="{9D6A9C2F-D31B-478A-999E-9856C127C962}"/>
            </a:ext>
          </a:extLst>
        </xdr:cNvPr>
        <xdr:cNvSpPr txBox="1"/>
      </xdr:nvSpPr>
      <xdr:spPr>
        <a:xfrm>
          <a:off x="12611744" y="17763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109</xdr:row>
      <xdr:rowOff>34851</xdr:rowOff>
    </xdr:from>
    <xdr:ext cx="405111" cy="259045"/>
    <xdr:sp macro="" textlink="">
      <xdr:nvSpPr>
        <xdr:cNvPr id="497" name="n_1mainValue【庁舎】&#10;有形固定資産減価償却率">
          <a:extLst>
            <a:ext uri="{FF2B5EF4-FFF2-40B4-BE49-F238E27FC236}">
              <a16:creationId xmlns:a16="http://schemas.microsoft.com/office/drawing/2014/main" id="{C661E269-C6E2-4849-8E71-21DA7440763F}"/>
            </a:ext>
          </a:extLst>
        </xdr:cNvPr>
        <xdr:cNvSpPr txBox="1"/>
      </xdr:nvSpPr>
      <xdr:spPr>
        <a:xfrm>
          <a:off x="15266044" y="18722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109</xdr:row>
      <xdr:rowOff>25054</xdr:rowOff>
    </xdr:from>
    <xdr:ext cx="405111" cy="259045"/>
    <xdr:sp macro="" textlink="">
      <xdr:nvSpPr>
        <xdr:cNvPr id="498" name="n_2mainValue【庁舎】&#10;有形固定資産減価償却率">
          <a:extLst>
            <a:ext uri="{FF2B5EF4-FFF2-40B4-BE49-F238E27FC236}">
              <a16:creationId xmlns:a16="http://schemas.microsoft.com/office/drawing/2014/main" id="{A9A45796-B877-45E5-BBA9-271F8D998D46}"/>
            </a:ext>
          </a:extLst>
        </xdr:cNvPr>
        <xdr:cNvSpPr txBox="1"/>
      </xdr:nvSpPr>
      <xdr:spPr>
        <a:xfrm>
          <a:off x="14389744" y="18713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109</xdr:row>
      <xdr:rowOff>18522</xdr:rowOff>
    </xdr:from>
    <xdr:ext cx="405111" cy="259045"/>
    <xdr:sp macro="" textlink="">
      <xdr:nvSpPr>
        <xdr:cNvPr id="499" name="n_3mainValue【庁舎】&#10;有形固定資産減価償却率">
          <a:extLst>
            <a:ext uri="{FF2B5EF4-FFF2-40B4-BE49-F238E27FC236}">
              <a16:creationId xmlns:a16="http://schemas.microsoft.com/office/drawing/2014/main" id="{291B79F8-2887-4C96-A8C4-413B2F152F9A}"/>
            </a:ext>
          </a:extLst>
        </xdr:cNvPr>
        <xdr:cNvSpPr txBox="1"/>
      </xdr:nvSpPr>
      <xdr:spPr>
        <a:xfrm>
          <a:off x="13500744" y="1870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109</xdr:row>
      <xdr:rowOff>15257</xdr:rowOff>
    </xdr:from>
    <xdr:ext cx="405111" cy="259045"/>
    <xdr:sp macro="" textlink="">
      <xdr:nvSpPr>
        <xdr:cNvPr id="500" name="n_4mainValue【庁舎】&#10;有形固定資産減価償却率">
          <a:extLst>
            <a:ext uri="{FF2B5EF4-FFF2-40B4-BE49-F238E27FC236}">
              <a16:creationId xmlns:a16="http://schemas.microsoft.com/office/drawing/2014/main" id="{6F2CDA6C-E9FA-42FC-B283-7D804B388673}"/>
            </a:ext>
          </a:extLst>
        </xdr:cNvPr>
        <xdr:cNvSpPr txBox="1"/>
      </xdr:nvSpPr>
      <xdr:spPr>
        <a:xfrm>
          <a:off x="12611744" y="1870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01" name="正方形/長方形 500">
          <a:extLst>
            <a:ext uri="{FF2B5EF4-FFF2-40B4-BE49-F238E27FC236}">
              <a16:creationId xmlns:a16="http://schemas.microsoft.com/office/drawing/2014/main" id="{AD3B2828-B320-4C9D-A0AB-4CE96C599E3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02" name="正方形/長方形 501">
          <a:extLst>
            <a:ext uri="{FF2B5EF4-FFF2-40B4-BE49-F238E27FC236}">
              <a16:creationId xmlns:a16="http://schemas.microsoft.com/office/drawing/2014/main" id="{330849AC-E625-4449-90EF-5CA8591DA20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03" name="正方形/長方形 502">
          <a:extLst>
            <a:ext uri="{FF2B5EF4-FFF2-40B4-BE49-F238E27FC236}">
              <a16:creationId xmlns:a16="http://schemas.microsoft.com/office/drawing/2014/main" id="{8F6955C8-0E01-406A-87FB-17A72ED22D3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04" name="正方形/長方形 503">
          <a:extLst>
            <a:ext uri="{FF2B5EF4-FFF2-40B4-BE49-F238E27FC236}">
              <a16:creationId xmlns:a16="http://schemas.microsoft.com/office/drawing/2014/main" id="{3F667571-2C7B-4611-A634-4EC25E65919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05" name="正方形/長方形 504">
          <a:extLst>
            <a:ext uri="{FF2B5EF4-FFF2-40B4-BE49-F238E27FC236}">
              <a16:creationId xmlns:a16="http://schemas.microsoft.com/office/drawing/2014/main" id="{B3ED2598-2183-41B6-9E97-D9EDA68E1E38}"/>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06" name="正方形/長方形 505">
          <a:extLst>
            <a:ext uri="{FF2B5EF4-FFF2-40B4-BE49-F238E27FC236}">
              <a16:creationId xmlns:a16="http://schemas.microsoft.com/office/drawing/2014/main" id="{7D524ABC-8DB2-4D1F-AB51-89D2FD7A7DFE}"/>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07" name="正方形/長方形 506">
          <a:extLst>
            <a:ext uri="{FF2B5EF4-FFF2-40B4-BE49-F238E27FC236}">
              <a16:creationId xmlns:a16="http://schemas.microsoft.com/office/drawing/2014/main" id="{16910A5A-6DB1-4067-BD31-CACE7D06EEB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08" name="正方形/長方形 507">
          <a:extLst>
            <a:ext uri="{FF2B5EF4-FFF2-40B4-BE49-F238E27FC236}">
              <a16:creationId xmlns:a16="http://schemas.microsoft.com/office/drawing/2014/main" id="{CD8FAB40-98B0-4588-BEB5-F8B6DB61F332}"/>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09" name="テキスト ボックス 508">
          <a:extLst>
            <a:ext uri="{FF2B5EF4-FFF2-40B4-BE49-F238E27FC236}">
              <a16:creationId xmlns:a16="http://schemas.microsoft.com/office/drawing/2014/main" id="{364EC4FC-6B21-4E18-B755-A636E98A2C4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10" name="直線コネクタ 509">
          <a:extLst>
            <a:ext uri="{FF2B5EF4-FFF2-40B4-BE49-F238E27FC236}">
              <a16:creationId xmlns:a16="http://schemas.microsoft.com/office/drawing/2014/main" id="{38D1496D-554C-4192-81E1-A109232A4B8F}"/>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511" name="直線コネクタ 510">
          <a:extLst>
            <a:ext uri="{FF2B5EF4-FFF2-40B4-BE49-F238E27FC236}">
              <a16:creationId xmlns:a16="http://schemas.microsoft.com/office/drawing/2014/main" id="{637C3262-66BD-45EA-97DA-C9D7AEE1FD24}"/>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512" name="テキスト ボックス 511">
          <a:extLst>
            <a:ext uri="{FF2B5EF4-FFF2-40B4-BE49-F238E27FC236}">
              <a16:creationId xmlns:a16="http://schemas.microsoft.com/office/drawing/2014/main" id="{1A4264E9-03FB-4F2B-AB1B-1F6641BB0308}"/>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513" name="直線コネクタ 512">
          <a:extLst>
            <a:ext uri="{FF2B5EF4-FFF2-40B4-BE49-F238E27FC236}">
              <a16:creationId xmlns:a16="http://schemas.microsoft.com/office/drawing/2014/main" id="{59ABE730-80CD-4307-8AF8-8EA1C5A2954E}"/>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514" name="テキスト ボックス 513">
          <a:extLst>
            <a:ext uri="{FF2B5EF4-FFF2-40B4-BE49-F238E27FC236}">
              <a16:creationId xmlns:a16="http://schemas.microsoft.com/office/drawing/2014/main" id="{F0D09CB9-9E61-4072-96C1-AA00D00131D4}"/>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515" name="直線コネクタ 514">
          <a:extLst>
            <a:ext uri="{FF2B5EF4-FFF2-40B4-BE49-F238E27FC236}">
              <a16:creationId xmlns:a16="http://schemas.microsoft.com/office/drawing/2014/main" id="{ECAAEFE6-3BE7-45FE-B217-67E7DA3C3C8C}"/>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516" name="テキスト ボックス 515">
          <a:extLst>
            <a:ext uri="{FF2B5EF4-FFF2-40B4-BE49-F238E27FC236}">
              <a16:creationId xmlns:a16="http://schemas.microsoft.com/office/drawing/2014/main" id="{DBD56CDD-9F5D-46BA-A048-E2EA595D2891}"/>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517" name="直線コネクタ 516">
          <a:extLst>
            <a:ext uri="{FF2B5EF4-FFF2-40B4-BE49-F238E27FC236}">
              <a16:creationId xmlns:a16="http://schemas.microsoft.com/office/drawing/2014/main" id="{E07EA814-5971-4AED-9908-88B4BAAB8056}"/>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518" name="テキスト ボックス 517">
          <a:extLst>
            <a:ext uri="{FF2B5EF4-FFF2-40B4-BE49-F238E27FC236}">
              <a16:creationId xmlns:a16="http://schemas.microsoft.com/office/drawing/2014/main" id="{F8F974E0-CA03-498E-9430-714810C43838}"/>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19" name="直線コネクタ 518">
          <a:extLst>
            <a:ext uri="{FF2B5EF4-FFF2-40B4-BE49-F238E27FC236}">
              <a16:creationId xmlns:a16="http://schemas.microsoft.com/office/drawing/2014/main" id="{257534D7-4D41-4D7B-A5F9-F357CB86BD1D}"/>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20" name="テキスト ボックス 519">
          <a:extLst>
            <a:ext uri="{FF2B5EF4-FFF2-40B4-BE49-F238E27FC236}">
              <a16:creationId xmlns:a16="http://schemas.microsoft.com/office/drawing/2014/main" id="{65424290-DF74-4537-B6F8-6BBA51810E5D}"/>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21" name="【庁舎】&#10;一人当たり面積グラフ枠">
          <a:extLst>
            <a:ext uri="{FF2B5EF4-FFF2-40B4-BE49-F238E27FC236}">
              <a16:creationId xmlns:a16="http://schemas.microsoft.com/office/drawing/2014/main" id="{2246F123-326F-4F6C-BF0D-E7355CBA9C7F}"/>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125577</xdr:rowOff>
    </xdr:from>
    <xdr:to>
      <xdr:col>116</xdr:col>
      <xdr:colOff>62864</xdr:colOff>
      <xdr:row>108</xdr:row>
      <xdr:rowOff>3505</xdr:rowOff>
    </xdr:to>
    <xdr:cxnSp macro="">
      <xdr:nvCxnSpPr>
        <xdr:cNvPr id="522" name="直線コネクタ 521">
          <a:extLst>
            <a:ext uri="{FF2B5EF4-FFF2-40B4-BE49-F238E27FC236}">
              <a16:creationId xmlns:a16="http://schemas.microsoft.com/office/drawing/2014/main" id="{42890FFA-C148-4465-91EE-FA45BC76F630}"/>
            </a:ext>
          </a:extLst>
        </xdr:cNvPr>
        <xdr:cNvCxnSpPr/>
      </xdr:nvCxnSpPr>
      <xdr:spPr>
        <a:xfrm flipV="1">
          <a:off x="22160864" y="17270577"/>
          <a:ext cx="0" cy="1249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7332</xdr:rowOff>
    </xdr:from>
    <xdr:ext cx="469744" cy="259045"/>
    <xdr:sp macro="" textlink="">
      <xdr:nvSpPr>
        <xdr:cNvPr id="523" name="【庁舎】&#10;一人当たり面積最小値テキスト">
          <a:extLst>
            <a:ext uri="{FF2B5EF4-FFF2-40B4-BE49-F238E27FC236}">
              <a16:creationId xmlns:a16="http://schemas.microsoft.com/office/drawing/2014/main" id="{B3A11B0B-FE91-44EC-9696-6BA805EE8483}"/>
            </a:ext>
          </a:extLst>
        </xdr:cNvPr>
        <xdr:cNvSpPr txBox="1"/>
      </xdr:nvSpPr>
      <xdr:spPr>
        <a:xfrm>
          <a:off x="22199600" y="18523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xdr:rowOff>
    </xdr:from>
    <xdr:to>
      <xdr:col>116</xdr:col>
      <xdr:colOff>152400</xdr:colOff>
      <xdr:row>108</xdr:row>
      <xdr:rowOff>3505</xdr:rowOff>
    </xdr:to>
    <xdr:cxnSp macro="">
      <xdr:nvCxnSpPr>
        <xdr:cNvPr id="524" name="直線コネクタ 523">
          <a:extLst>
            <a:ext uri="{FF2B5EF4-FFF2-40B4-BE49-F238E27FC236}">
              <a16:creationId xmlns:a16="http://schemas.microsoft.com/office/drawing/2014/main" id="{0079DEBD-8909-421C-8693-F81B3DE268DA}"/>
            </a:ext>
          </a:extLst>
        </xdr:cNvPr>
        <xdr:cNvCxnSpPr/>
      </xdr:nvCxnSpPr>
      <xdr:spPr>
        <a:xfrm>
          <a:off x="22072600" y="18520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72254</xdr:rowOff>
    </xdr:from>
    <xdr:ext cx="469744" cy="259045"/>
    <xdr:sp macro="" textlink="">
      <xdr:nvSpPr>
        <xdr:cNvPr id="525" name="【庁舎】&#10;一人当たり面積最大値テキスト">
          <a:extLst>
            <a:ext uri="{FF2B5EF4-FFF2-40B4-BE49-F238E27FC236}">
              <a16:creationId xmlns:a16="http://schemas.microsoft.com/office/drawing/2014/main" id="{98956D17-8701-4EDB-9319-85562135F16C}"/>
            </a:ext>
          </a:extLst>
        </xdr:cNvPr>
        <xdr:cNvSpPr txBox="1"/>
      </xdr:nvSpPr>
      <xdr:spPr>
        <a:xfrm>
          <a:off x="22199600" y="17045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125577</xdr:rowOff>
    </xdr:from>
    <xdr:to>
      <xdr:col>116</xdr:col>
      <xdr:colOff>152400</xdr:colOff>
      <xdr:row>100</xdr:row>
      <xdr:rowOff>125577</xdr:rowOff>
    </xdr:to>
    <xdr:cxnSp macro="">
      <xdr:nvCxnSpPr>
        <xdr:cNvPr id="526" name="直線コネクタ 525">
          <a:extLst>
            <a:ext uri="{FF2B5EF4-FFF2-40B4-BE49-F238E27FC236}">
              <a16:creationId xmlns:a16="http://schemas.microsoft.com/office/drawing/2014/main" id="{DD9A9ECD-C9B7-483B-BD86-6A96A0E4688C}"/>
            </a:ext>
          </a:extLst>
        </xdr:cNvPr>
        <xdr:cNvCxnSpPr/>
      </xdr:nvCxnSpPr>
      <xdr:spPr>
        <a:xfrm>
          <a:off x="22072600" y="17270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150232</xdr:rowOff>
    </xdr:from>
    <xdr:ext cx="469744" cy="259045"/>
    <xdr:sp macro="" textlink="">
      <xdr:nvSpPr>
        <xdr:cNvPr id="527" name="【庁舎】&#10;一人当たり面積平均値テキスト">
          <a:extLst>
            <a:ext uri="{FF2B5EF4-FFF2-40B4-BE49-F238E27FC236}">
              <a16:creationId xmlns:a16="http://schemas.microsoft.com/office/drawing/2014/main" id="{85FC177A-C56A-48C9-8D24-7E8D230E5BB4}"/>
            </a:ext>
          </a:extLst>
        </xdr:cNvPr>
        <xdr:cNvSpPr txBox="1"/>
      </xdr:nvSpPr>
      <xdr:spPr>
        <a:xfrm>
          <a:off x="22199600" y="181524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127355</xdr:rowOff>
    </xdr:from>
    <xdr:to>
      <xdr:col>116</xdr:col>
      <xdr:colOff>114300</xdr:colOff>
      <xdr:row>107</xdr:row>
      <xdr:rowOff>57505</xdr:rowOff>
    </xdr:to>
    <xdr:sp macro="" textlink="">
      <xdr:nvSpPr>
        <xdr:cNvPr id="528" name="フローチャート: 判断 527">
          <a:extLst>
            <a:ext uri="{FF2B5EF4-FFF2-40B4-BE49-F238E27FC236}">
              <a16:creationId xmlns:a16="http://schemas.microsoft.com/office/drawing/2014/main" id="{87182062-6801-4EE4-95CA-CE10E401354D}"/>
            </a:ext>
          </a:extLst>
        </xdr:cNvPr>
        <xdr:cNvSpPr/>
      </xdr:nvSpPr>
      <xdr:spPr>
        <a:xfrm>
          <a:off x="22110700" y="18301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126670</xdr:rowOff>
    </xdr:from>
    <xdr:to>
      <xdr:col>112</xdr:col>
      <xdr:colOff>38100</xdr:colOff>
      <xdr:row>107</xdr:row>
      <xdr:rowOff>56820</xdr:rowOff>
    </xdr:to>
    <xdr:sp macro="" textlink="">
      <xdr:nvSpPr>
        <xdr:cNvPr id="529" name="フローチャート: 判断 528">
          <a:extLst>
            <a:ext uri="{FF2B5EF4-FFF2-40B4-BE49-F238E27FC236}">
              <a16:creationId xmlns:a16="http://schemas.microsoft.com/office/drawing/2014/main" id="{29946AEF-1CDC-4F9E-967A-D4A493A6F047}"/>
            </a:ext>
          </a:extLst>
        </xdr:cNvPr>
        <xdr:cNvSpPr/>
      </xdr:nvSpPr>
      <xdr:spPr>
        <a:xfrm>
          <a:off x="21272500" y="1830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134899</xdr:rowOff>
    </xdr:from>
    <xdr:to>
      <xdr:col>107</xdr:col>
      <xdr:colOff>101600</xdr:colOff>
      <xdr:row>107</xdr:row>
      <xdr:rowOff>65049</xdr:rowOff>
    </xdr:to>
    <xdr:sp macro="" textlink="">
      <xdr:nvSpPr>
        <xdr:cNvPr id="530" name="フローチャート: 判断 529">
          <a:extLst>
            <a:ext uri="{FF2B5EF4-FFF2-40B4-BE49-F238E27FC236}">
              <a16:creationId xmlns:a16="http://schemas.microsoft.com/office/drawing/2014/main" id="{F62D3AE2-9FED-4B8A-B373-80DD2CD3DCBD}"/>
            </a:ext>
          </a:extLst>
        </xdr:cNvPr>
        <xdr:cNvSpPr/>
      </xdr:nvSpPr>
      <xdr:spPr>
        <a:xfrm>
          <a:off x="20383500" y="1830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147929</xdr:rowOff>
    </xdr:from>
    <xdr:to>
      <xdr:col>102</xdr:col>
      <xdr:colOff>165100</xdr:colOff>
      <xdr:row>107</xdr:row>
      <xdr:rowOff>78079</xdr:rowOff>
    </xdr:to>
    <xdr:sp macro="" textlink="">
      <xdr:nvSpPr>
        <xdr:cNvPr id="531" name="フローチャート: 判断 530">
          <a:extLst>
            <a:ext uri="{FF2B5EF4-FFF2-40B4-BE49-F238E27FC236}">
              <a16:creationId xmlns:a16="http://schemas.microsoft.com/office/drawing/2014/main" id="{8F7D6C5A-63A1-4498-AEBE-0D623D5990D2}"/>
            </a:ext>
          </a:extLst>
        </xdr:cNvPr>
        <xdr:cNvSpPr/>
      </xdr:nvSpPr>
      <xdr:spPr>
        <a:xfrm>
          <a:off x="19494500" y="1832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157987</xdr:rowOff>
    </xdr:from>
    <xdr:to>
      <xdr:col>98</xdr:col>
      <xdr:colOff>38100</xdr:colOff>
      <xdr:row>107</xdr:row>
      <xdr:rowOff>88137</xdr:rowOff>
    </xdr:to>
    <xdr:sp macro="" textlink="">
      <xdr:nvSpPr>
        <xdr:cNvPr id="532" name="フローチャート: 判断 531">
          <a:extLst>
            <a:ext uri="{FF2B5EF4-FFF2-40B4-BE49-F238E27FC236}">
              <a16:creationId xmlns:a16="http://schemas.microsoft.com/office/drawing/2014/main" id="{EA0CEDC2-0254-456B-81E1-228520DD1334}"/>
            </a:ext>
          </a:extLst>
        </xdr:cNvPr>
        <xdr:cNvSpPr/>
      </xdr:nvSpPr>
      <xdr:spPr>
        <a:xfrm>
          <a:off x="18605500" y="18331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33" name="テキスト ボックス 532">
          <a:extLst>
            <a:ext uri="{FF2B5EF4-FFF2-40B4-BE49-F238E27FC236}">
              <a16:creationId xmlns:a16="http://schemas.microsoft.com/office/drawing/2014/main" id="{7AFB8A64-4A3C-4C60-B483-F137CEA4522A}"/>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34" name="テキスト ボックス 533">
          <a:extLst>
            <a:ext uri="{FF2B5EF4-FFF2-40B4-BE49-F238E27FC236}">
              <a16:creationId xmlns:a16="http://schemas.microsoft.com/office/drawing/2014/main" id="{26F2C548-A67E-431C-B97F-EB95D8F90698}"/>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35" name="テキスト ボックス 534">
          <a:extLst>
            <a:ext uri="{FF2B5EF4-FFF2-40B4-BE49-F238E27FC236}">
              <a16:creationId xmlns:a16="http://schemas.microsoft.com/office/drawing/2014/main" id="{27C18E22-6E5D-4BDD-9325-E7546B34446E}"/>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36" name="テキスト ボックス 535">
          <a:extLst>
            <a:ext uri="{FF2B5EF4-FFF2-40B4-BE49-F238E27FC236}">
              <a16:creationId xmlns:a16="http://schemas.microsoft.com/office/drawing/2014/main" id="{2531BE5C-4A5B-44AD-AFE2-AED5D562B476}"/>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37" name="テキスト ボックス 536">
          <a:extLst>
            <a:ext uri="{FF2B5EF4-FFF2-40B4-BE49-F238E27FC236}">
              <a16:creationId xmlns:a16="http://schemas.microsoft.com/office/drawing/2014/main" id="{D0A8F0CF-2755-4F08-BD38-7BF40B41440A}"/>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26315</xdr:rowOff>
    </xdr:from>
    <xdr:to>
      <xdr:col>116</xdr:col>
      <xdr:colOff>114300</xdr:colOff>
      <xdr:row>107</xdr:row>
      <xdr:rowOff>127915</xdr:rowOff>
    </xdr:to>
    <xdr:sp macro="" textlink="">
      <xdr:nvSpPr>
        <xdr:cNvPr id="538" name="楕円 537">
          <a:extLst>
            <a:ext uri="{FF2B5EF4-FFF2-40B4-BE49-F238E27FC236}">
              <a16:creationId xmlns:a16="http://schemas.microsoft.com/office/drawing/2014/main" id="{2DFCF4EF-4622-4862-A2FF-F3DF61A17098}"/>
            </a:ext>
          </a:extLst>
        </xdr:cNvPr>
        <xdr:cNvSpPr/>
      </xdr:nvSpPr>
      <xdr:spPr>
        <a:xfrm>
          <a:off x="22110700" y="1837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112692</xdr:rowOff>
    </xdr:from>
    <xdr:ext cx="469744" cy="259045"/>
    <xdr:sp macro="" textlink="">
      <xdr:nvSpPr>
        <xdr:cNvPr id="539" name="【庁舎】&#10;一人当たり面積該当値テキスト">
          <a:extLst>
            <a:ext uri="{FF2B5EF4-FFF2-40B4-BE49-F238E27FC236}">
              <a16:creationId xmlns:a16="http://schemas.microsoft.com/office/drawing/2014/main" id="{9F02174A-5615-44C4-A4DF-E221D1CCF2F3}"/>
            </a:ext>
          </a:extLst>
        </xdr:cNvPr>
        <xdr:cNvSpPr txBox="1"/>
      </xdr:nvSpPr>
      <xdr:spPr>
        <a:xfrm>
          <a:off x="22199600" y="18286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28829</xdr:rowOff>
    </xdr:from>
    <xdr:to>
      <xdr:col>112</xdr:col>
      <xdr:colOff>38100</xdr:colOff>
      <xdr:row>107</xdr:row>
      <xdr:rowOff>130429</xdr:rowOff>
    </xdr:to>
    <xdr:sp macro="" textlink="">
      <xdr:nvSpPr>
        <xdr:cNvPr id="540" name="楕円 539">
          <a:extLst>
            <a:ext uri="{FF2B5EF4-FFF2-40B4-BE49-F238E27FC236}">
              <a16:creationId xmlns:a16="http://schemas.microsoft.com/office/drawing/2014/main" id="{8EC33B7A-C36F-4ADF-8A82-F3494B1E2430}"/>
            </a:ext>
          </a:extLst>
        </xdr:cNvPr>
        <xdr:cNvSpPr/>
      </xdr:nvSpPr>
      <xdr:spPr>
        <a:xfrm>
          <a:off x="21272500" y="18373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77115</xdr:rowOff>
    </xdr:from>
    <xdr:to>
      <xdr:col>116</xdr:col>
      <xdr:colOff>63500</xdr:colOff>
      <xdr:row>107</xdr:row>
      <xdr:rowOff>79629</xdr:rowOff>
    </xdr:to>
    <xdr:cxnSp macro="">
      <xdr:nvCxnSpPr>
        <xdr:cNvPr id="541" name="直線コネクタ 540">
          <a:extLst>
            <a:ext uri="{FF2B5EF4-FFF2-40B4-BE49-F238E27FC236}">
              <a16:creationId xmlns:a16="http://schemas.microsoft.com/office/drawing/2014/main" id="{09E7812A-B531-4DDF-947B-86D86E29EE0D}"/>
            </a:ext>
          </a:extLst>
        </xdr:cNvPr>
        <xdr:cNvCxnSpPr/>
      </xdr:nvCxnSpPr>
      <xdr:spPr>
        <a:xfrm flipV="1">
          <a:off x="21323300" y="18422265"/>
          <a:ext cx="838200" cy="2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31344</xdr:rowOff>
    </xdr:from>
    <xdr:to>
      <xdr:col>107</xdr:col>
      <xdr:colOff>101600</xdr:colOff>
      <xdr:row>107</xdr:row>
      <xdr:rowOff>132944</xdr:rowOff>
    </xdr:to>
    <xdr:sp macro="" textlink="">
      <xdr:nvSpPr>
        <xdr:cNvPr id="542" name="楕円 541">
          <a:extLst>
            <a:ext uri="{FF2B5EF4-FFF2-40B4-BE49-F238E27FC236}">
              <a16:creationId xmlns:a16="http://schemas.microsoft.com/office/drawing/2014/main" id="{7C1FC34D-3ECB-426C-9A88-43CEFAE96573}"/>
            </a:ext>
          </a:extLst>
        </xdr:cNvPr>
        <xdr:cNvSpPr/>
      </xdr:nvSpPr>
      <xdr:spPr>
        <a:xfrm>
          <a:off x="20383500" y="18376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79629</xdr:rowOff>
    </xdr:from>
    <xdr:to>
      <xdr:col>111</xdr:col>
      <xdr:colOff>177800</xdr:colOff>
      <xdr:row>107</xdr:row>
      <xdr:rowOff>82144</xdr:rowOff>
    </xdr:to>
    <xdr:cxnSp macro="">
      <xdr:nvCxnSpPr>
        <xdr:cNvPr id="543" name="直線コネクタ 542">
          <a:extLst>
            <a:ext uri="{FF2B5EF4-FFF2-40B4-BE49-F238E27FC236}">
              <a16:creationId xmlns:a16="http://schemas.microsoft.com/office/drawing/2014/main" id="{F104FA4C-EDFE-45DE-9C1B-38A6535F0869}"/>
            </a:ext>
          </a:extLst>
        </xdr:cNvPr>
        <xdr:cNvCxnSpPr/>
      </xdr:nvCxnSpPr>
      <xdr:spPr>
        <a:xfrm flipV="1">
          <a:off x="20434300" y="18424779"/>
          <a:ext cx="889000" cy="2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38658</xdr:rowOff>
    </xdr:from>
    <xdr:to>
      <xdr:col>102</xdr:col>
      <xdr:colOff>165100</xdr:colOff>
      <xdr:row>107</xdr:row>
      <xdr:rowOff>140258</xdr:rowOff>
    </xdr:to>
    <xdr:sp macro="" textlink="">
      <xdr:nvSpPr>
        <xdr:cNvPr id="544" name="楕円 543">
          <a:extLst>
            <a:ext uri="{FF2B5EF4-FFF2-40B4-BE49-F238E27FC236}">
              <a16:creationId xmlns:a16="http://schemas.microsoft.com/office/drawing/2014/main" id="{94B5CE1C-7D98-4BB4-BD82-2922AC403EF1}"/>
            </a:ext>
          </a:extLst>
        </xdr:cNvPr>
        <xdr:cNvSpPr/>
      </xdr:nvSpPr>
      <xdr:spPr>
        <a:xfrm>
          <a:off x="19494500" y="18383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82144</xdr:rowOff>
    </xdr:from>
    <xdr:to>
      <xdr:col>107</xdr:col>
      <xdr:colOff>50800</xdr:colOff>
      <xdr:row>107</xdr:row>
      <xdr:rowOff>89458</xdr:rowOff>
    </xdr:to>
    <xdr:cxnSp macro="">
      <xdr:nvCxnSpPr>
        <xdr:cNvPr id="545" name="直線コネクタ 544">
          <a:extLst>
            <a:ext uri="{FF2B5EF4-FFF2-40B4-BE49-F238E27FC236}">
              <a16:creationId xmlns:a16="http://schemas.microsoft.com/office/drawing/2014/main" id="{AACBBCAC-44C6-4692-9692-B69B47D8C617}"/>
            </a:ext>
          </a:extLst>
        </xdr:cNvPr>
        <xdr:cNvCxnSpPr/>
      </xdr:nvCxnSpPr>
      <xdr:spPr>
        <a:xfrm flipV="1">
          <a:off x="19545300" y="18427294"/>
          <a:ext cx="889000" cy="7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42545</xdr:rowOff>
    </xdr:from>
    <xdr:to>
      <xdr:col>98</xdr:col>
      <xdr:colOff>38100</xdr:colOff>
      <xdr:row>107</xdr:row>
      <xdr:rowOff>144145</xdr:rowOff>
    </xdr:to>
    <xdr:sp macro="" textlink="">
      <xdr:nvSpPr>
        <xdr:cNvPr id="546" name="楕円 545">
          <a:extLst>
            <a:ext uri="{FF2B5EF4-FFF2-40B4-BE49-F238E27FC236}">
              <a16:creationId xmlns:a16="http://schemas.microsoft.com/office/drawing/2014/main" id="{41CCE55E-7138-468F-A267-01295DEB6993}"/>
            </a:ext>
          </a:extLst>
        </xdr:cNvPr>
        <xdr:cNvSpPr/>
      </xdr:nvSpPr>
      <xdr:spPr>
        <a:xfrm>
          <a:off x="18605500" y="1838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89458</xdr:rowOff>
    </xdr:from>
    <xdr:to>
      <xdr:col>102</xdr:col>
      <xdr:colOff>114300</xdr:colOff>
      <xdr:row>107</xdr:row>
      <xdr:rowOff>93345</xdr:rowOff>
    </xdr:to>
    <xdr:cxnSp macro="">
      <xdr:nvCxnSpPr>
        <xdr:cNvPr id="547" name="直線コネクタ 546">
          <a:extLst>
            <a:ext uri="{FF2B5EF4-FFF2-40B4-BE49-F238E27FC236}">
              <a16:creationId xmlns:a16="http://schemas.microsoft.com/office/drawing/2014/main" id="{1EF731A5-5B01-4F78-874E-77023DBBEF07}"/>
            </a:ext>
          </a:extLst>
        </xdr:cNvPr>
        <xdr:cNvCxnSpPr/>
      </xdr:nvCxnSpPr>
      <xdr:spPr>
        <a:xfrm flipV="1">
          <a:off x="18656300" y="18434608"/>
          <a:ext cx="889000" cy="3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73347</xdr:rowOff>
    </xdr:from>
    <xdr:ext cx="469744" cy="259045"/>
    <xdr:sp macro="" textlink="">
      <xdr:nvSpPr>
        <xdr:cNvPr id="548" name="n_1aveValue【庁舎】&#10;一人当たり面積">
          <a:extLst>
            <a:ext uri="{FF2B5EF4-FFF2-40B4-BE49-F238E27FC236}">
              <a16:creationId xmlns:a16="http://schemas.microsoft.com/office/drawing/2014/main" id="{B3ADDFDE-899C-4B82-A57E-9D4AA1B9F2B1}"/>
            </a:ext>
          </a:extLst>
        </xdr:cNvPr>
        <xdr:cNvSpPr txBox="1"/>
      </xdr:nvSpPr>
      <xdr:spPr>
        <a:xfrm>
          <a:off x="21075727" y="18075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81576</xdr:rowOff>
    </xdr:from>
    <xdr:ext cx="469744" cy="259045"/>
    <xdr:sp macro="" textlink="">
      <xdr:nvSpPr>
        <xdr:cNvPr id="549" name="n_2aveValue【庁舎】&#10;一人当たり面積">
          <a:extLst>
            <a:ext uri="{FF2B5EF4-FFF2-40B4-BE49-F238E27FC236}">
              <a16:creationId xmlns:a16="http://schemas.microsoft.com/office/drawing/2014/main" id="{D5051348-2228-4C4B-BBD3-1DCAB51B5D49}"/>
            </a:ext>
          </a:extLst>
        </xdr:cNvPr>
        <xdr:cNvSpPr txBox="1"/>
      </xdr:nvSpPr>
      <xdr:spPr>
        <a:xfrm>
          <a:off x="20199427" y="1808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94606</xdr:rowOff>
    </xdr:from>
    <xdr:ext cx="469744" cy="259045"/>
    <xdr:sp macro="" textlink="">
      <xdr:nvSpPr>
        <xdr:cNvPr id="550" name="n_3aveValue【庁舎】&#10;一人当たり面積">
          <a:extLst>
            <a:ext uri="{FF2B5EF4-FFF2-40B4-BE49-F238E27FC236}">
              <a16:creationId xmlns:a16="http://schemas.microsoft.com/office/drawing/2014/main" id="{0F2C021A-125D-43F2-853C-0C45D9F19EF9}"/>
            </a:ext>
          </a:extLst>
        </xdr:cNvPr>
        <xdr:cNvSpPr txBox="1"/>
      </xdr:nvSpPr>
      <xdr:spPr>
        <a:xfrm>
          <a:off x="19310427" y="18096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104664</xdr:rowOff>
    </xdr:from>
    <xdr:ext cx="469744" cy="259045"/>
    <xdr:sp macro="" textlink="">
      <xdr:nvSpPr>
        <xdr:cNvPr id="551" name="n_4aveValue【庁舎】&#10;一人当たり面積">
          <a:extLst>
            <a:ext uri="{FF2B5EF4-FFF2-40B4-BE49-F238E27FC236}">
              <a16:creationId xmlns:a16="http://schemas.microsoft.com/office/drawing/2014/main" id="{70F1114B-5538-4620-8085-909F41AE6B2D}"/>
            </a:ext>
          </a:extLst>
        </xdr:cNvPr>
        <xdr:cNvSpPr txBox="1"/>
      </xdr:nvSpPr>
      <xdr:spPr>
        <a:xfrm>
          <a:off x="18421427" y="18106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121556</xdr:rowOff>
    </xdr:from>
    <xdr:ext cx="469744" cy="259045"/>
    <xdr:sp macro="" textlink="">
      <xdr:nvSpPr>
        <xdr:cNvPr id="552" name="n_1mainValue【庁舎】&#10;一人当たり面積">
          <a:extLst>
            <a:ext uri="{FF2B5EF4-FFF2-40B4-BE49-F238E27FC236}">
              <a16:creationId xmlns:a16="http://schemas.microsoft.com/office/drawing/2014/main" id="{E7DF24E0-F91A-44A7-95D0-20C80A09F064}"/>
            </a:ext>
          </a:extLst>
        </xdr:cNvPr>
        <xdr:cNvSpPr txBox="1"/>
      </xdr:nvSpPr>
      <xdr:spPr>
        <a:xfrm>
          <a:off x="21075727" y="18466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124071</xdr:rowOff>
    </xdr:from>
    <xdr:ext cx="469744" cy="259045"/>
    <xdr:sp macro="" textlink="">
      <xdr:nvSpPr>
        <xdr:cNvPr id="553" name="n_2mainValue【庁舎】&#10;一人当たり面積">
          <a:extLst>
            <a:ext uri="{FF2B5EF4-FFF2-40B4-BE49-F238E27FC236}">
              <a16:creationId xmlns:a16="http://schemas.microsoft.com/office/drawing/2014/main" id="{CE2F55E0-9D91-4E68-A30E-FF6FBECDAA1A}"/>
            </a:ext>
          </a:extLst>
        </xdr:cNvPr>
        <xdr:cNvSpPr txBox="1"/>
      </xdr:nvSpPr>
      <xdr:spPr>
        <a:xfrm>
          <a:off x="20199427" y="18469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131385</xdr:rowOff>
    </xdr:from>
    <xdr:ext cx="469744" cy="259045"/>
    <xdr:sp macro="" textlink="">
      <xdr:nvSpPr>
        <xdr:cNvPr id="554" name="n_3mainValue【庁舎】&#10;一人当たり面積">
          <a:extLst>
            <a:ext uri="{FF2B5EF4-FFF2-40B4-BE49-F238E27FC236}">
              <a16:creationId xmlns:a16="http://schemas.microsoft.com/office/drawing/2014/main" id="{4A6C5DAF-B724-45F9-A7DD-C404C10F9599}"/>
            </a:ext>
          </a:extLst>
        </xdr:cNvPr>
        <xdr:cNvSpPr txBox="1"/>
      </xdr:nvSpPr>
      <xdr:spPr>
        <a:xfrm>
          <a:off x="19310427" y="18476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135272</xdr:rowOff>
    </xdr:from>
    <xdr:ext cx="469744" cy="259045"/>
    <xdr:sp macro="" textlink="">
      <xdr:nvSpPr>
        <xdr:cNvPr id="555" name="n_4mainValue【庁舎】&#10;一人当たり面積">
          <a:extLst>
            <a:ext uri="{FF2B5EF4-FFF2-40B4-BE49-F238E27FC236}">
              <a16:creationId xmlns:a16="http://schemas.microsoft.com/office/drawing/2014/main" id="{42D208A2-CB72-419C-888E-65B193DC636E}"/>
            </a:ext>
          </a:extLst>
        </xdr:cNvPr>
        <xdr:cNvSpPr txBox="1"/>
      </xdr:nvSpPr>
      <xdr:spPr>
        <a:xfrm>
          <a:off x="18421427" y="18480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56" name="正方形/長方形 555">
          <a:extLst>
            <a:ext uri="{FF2B5EF4-FFF2-40B4-BE49-F238E27FC236}">
              <a16:creationId xmlns:a16="http://schemas.microsoft.com/office/drawing/2014/main" id="{A36D4E71-0931-4F27-A22D-749944D3144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57" name="正方形/長方形 556">
          <a:extLst>
            <a:ext uri="{FF2B5EF4-FFF2-40B4-BE49-F238E27FC236}">
              <a16:creationId xmlns:a16="http://schemas.microsoft.com/office/drawing/2014/main" id="{C437D752-EC0F-42C7-AA06-B19D8BFC7B28}"/>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58" name="テキスト ボックス 557">
          <a:extLst>
            <a:ext uri="{FF2B5EF4-FFF2-40B4-BE49-F238E27FC236}">
              <a16:creationId xmlns:a16="http://schemas.microsoft.com/office/drawing/2014/main" id="{FDF3F4B3-835F-4E64-B8FC-7DC0DF737E19}"/>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体育館・プールについては町営プールの建設から</a:t>
          </a:r>
          <a:r>
            <a:rPr kumimoji="1" lang="en-US" altLang="ja-JP" sz="1100">
              <a:solidFill>
                <a:schemeClr val="dk1"/>
              </a:solidFill>
              <a:effectLst/>
              <a:latin typeface="+mn-lt"/>
              <a:ea typeface="+mn-ea"/>
              <a:cs typeface="+mn-cs"/>
            </a:rPr>
            <a:t>40</a:t>
          </a:r>
          <a:r>
            <a:rPr kumimoji="1" lang="ja-JP" altLang="ja-JP" sz="1100">
              <a:solidFill>
                <a:schemeClr val="dk1"/>
              </a:solidFill>
              <a:effectLst/>
              <a:latin typeface="+mn-lt"/>
              <a:ea typeface="+mn-ea"/>
              <a:cs typeface="+mn-cs"/>
            </a:rPr>
            <a:t>年以上が経過しているが、令和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に中規模の改修を行ったことにより類似団体と比べて低い償却率となっている。一人当たり面積については町営の体育館設置を行っていないため、類似団体と比べて低い数値となっている。一般廃棄物処理施設は、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年に廃棄物処理施設を建設しており、建設から年数が経過したことにより、類似団体と比較し、同程度の数値となっている。当町の消防施設は平成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年に消防庁舎を建設してからまだ年数が経過していないため、償却率は類似団体と比べて低い数値となっている。一人当たり面積は消防庁舎の新規建設により高い数値となっている。庁舎については建設から</a:t>
          </a:r>
          <a:r>
            <a:rPr kumimoji="1" lang="en-US" altLang="ja-JP" sz="1100">
              <a:solidFill>
                <a:schemeClr val="dk1"/>
              </a:solidFill>
              <a:effectLst/>
              <a:latin typeface="+mn-lt"/>
              <a:ea typeface="+mn-ea"/>
              <a:cs typeface="+mn-cs"/>
            </a:rPr>
            <a:t>50</a:t>
          </a:r>
          <a:r>
            <a:rPr kumimoji="1" lang="ja-JP" altLang="ja-JP" sz="1100">
              <a:solidFill>
                <a:schemeClr val="dk1"/>
              </a:solidFill>
              <a:effectLst/>
              <a:latin typeface="+mn-lt"/>
              <a:ea typeface="+mn-ea"/>
              <a:cs typeface="+mn-cs"/>
            </a:rPr>
            <a:t>年以上が経過しているため類似団体と比べて高い償却率となっている。一人当たり面積については類似団体と比べ人口減少などに伴い、低い数値となっている。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9"/>
      <c r="DK1" s="169"/>
      <c r="DL1" s="169"/>
      <c r="DM1" s="169"/>
      <c r="DN1" s="169"/>
      <c r="DO1" s="169"/>
    </row>
    <row r="2" spans="1:119" ht="24.75" thickBot="1" x14ac:dyDescent="0.2">
      <c r="B2" s="170" t="s">
        <v>77</v>
      </c>
      <c r="C2" s="170"/>
      <c r="D2" s="171"/>
    </row>
    <row r="3" spans="1:119" ht="18.75" customHeight="1" thickBot="1" x14ac:dyDescent="0.2">
      <c r="A3" s="169"/>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5" customHeight="1" x14ac:dyDescent="0.15">
      <c r="A4" s="169"/>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3135646</v>
      </c>
      <c r="BO4" s="407"/>
      <c r="BP4" s="407"/>
      <c r="BQ4" s="407"/>
      <c r="BR4" s="407"/>
      <c r="BS4" s="407"/>
      <c r="BT4" s="407"/>
      <c r="BU4" s="408"/>
      <c r="BV4" s="406">
        <v>3148981</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2</v>
      </c>
      <c r="CU4" s="413"/>
      <c r="CV4" s="413"/>
      <c r="CW4" s="413"/>
      <c r="CX4" s="413"/>
      <c r="CY4" s="413"/>
      <c r="CZ4" s="413"/>
      <c r="DA4" s="414"/>
      <c r="DB4" s="412">
        <v>2.1</v>
      </c>
      <c r="DC4" s="413"/>
      <c r="DD4" s="413"/>
      <c r="DE4" s="413"/>
      <c r="DF4" s="413"/>
      <c r="DG4" s="413"/>
      <c r="DH4" s="413"/>
      <c r="DI4" s="414"/>
    </row>
    <row r="5" spans="1:119" ht="18.75" customHeight="1" x14ac:dyDescent="0.15">
      <c r="A5" s="169"/>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3096636</v>
      </c>
      <c r="BO5" s="444"/>
      <c r="BP5" s="444"/>
      <c r="BQ5" s="444"/>
      <c r="BR5" s="444"/>
      <c r="BS5" s="444"/>
      <c r="BT5" s="444"/>
      <c r="BU5" s="445"/>
      <c r="BV5" s="443">
        <v>3109043</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84.8</v>
      </c>
      <c r="CU5" s="441"/>
      <c r="CV5" s="441"/>
      <c r="CW5" s="441"/>
      <c r="CX5" s="441"/>
      <c r="CY5" s="441"/>
      <c r="CZ5" s="441"/>
      <c r="DA5" s="442"/>
      <c r="DB5" s="440">
        <v>85.8</v>
      </c>
      <c r="DC5" s="441"/>
      <c r="DD5" s="441"/>
      <c r="DE5" s="441"/>
      <c r="DF5" s="441"/>
      <c r="DG5" s="441"/>
      <c r="DH5" s="441"/>
      <c r="DI5" s="442"/>
    </row>
    <row r="6" spans="1:119" ht="18.75" customHeight="1" x14ac:dyDescent="0.15">
      <c r="A6" s="169"/>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90</v>
      </c>
      <c r="AV6" s="476"/>
      <c r="AW6" s="476"/>
      <c r="AX6" s="476"/>
      <c r="AY6" s="477" t="s">
        <v>98</v>
      </c>
      <c r="AZ6" s="478"/>
      <c r="BA6" s="478"/>
      <c r="BB6" s="478"/>
      <c r="BC6" s="478"/>
      <c r="BD6" s="478"/>
      <c r="BE6" s="478"/>
      <c r="BF6" s="478"/>
      <c r="BG6" s="478"/>
      <c r="BH6" s="478"/>
      <c r="BI6" s="478"/>
      <c r="BJ6" s="478"/>
      <c r="BK6" s="478"/>
      <c r="BL6" s="478"/>
      <c r="BM6" s="479"/>
      <c r="BN6" s="443">
        <v>39010</v>
      </c>
      <c r="BO6" s="444"/>
      <c r="BP6" s="444"/>
      <c r="BQ6" s="444"/>
      <c r="BR6" s="444"/>
      <c r="BS6" s="444"/>
      <c r="BT6" s="444"/>
      <c r="BU6" s="445"/>
      <c r="BV6" s="443">
        <v>39938</v>
      </c>
      <c r="BW6" s="444"/>
      <c r="BX6" s="444"/>
      <c r="BY6" s="444"/>
      <c r="BZ6" s="444"/>
      <c r="CA6" s="444"/>
      <c r="CB6" s="444"/>
      <c r="CC6" s="445"/>
      <c r="CD6" s="446" t="s">
        <v>99</v>
      </c>
      <c r="CE6" s="447"/>
      <c r="CF6" s="447"/>
      <c r="CG6" s="447"/>
      <c r="CH6" s="447"/>
      <c r="CI6" s="447"/>
      <c r="CJ6" s="447"/>
      <c r="CK6" s="447"/>
      <c r="CL6" s="447"/>
      <c r="CM6" s="447"/>
      <c r="CN6" s="447"/>
      <c r="CO6" s="447"/>
      <c r="CP6" s="447"/>
      <c r="CQ6" s="447"/>
      <c r="CR6" s="447"/>
      <c r="CS6" s="448"/>
      <c r="CT6" s="480">
        <v>84.9</v>
      </c>
      <c r="CU6" s="481"/>
      <c r="CV6" s="481"/>
      <c r="CW6" s="481"/>
      <c r="CX6" s="481"/>
      <c r="CY6" s="481"/>
      <c r="CZ6" s="481"/>
      <c r="DA6" s="482"/>
      <c r="DB6" s="480">
        <v>86.1</v>
      </c>
      <c r="DC6" s="481"/>
      <c r="DD6" s="481"/>
      <c r="DE6" s="481"/>
      <c r="DF6" s="481"/>
      <c r="DG6" s="481"/>
      <c r="DH6" s="481"/>
      <c r="DI6" s="482"/>
    </row>
    <row r="7" spans="1:119" ht="18.75" customHeight="1" x14ac:dyDescent="0.15">
      <c r="A7" s="169"/>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100</v>
      </c>
      <c r="AN7" s="473"/>
      <c r="AO7" s="473"/>
      <c r="AP7" s="473"/>
      <c r="AQ7" s="473"/>
      <c r="AR7" s="473"/>
      <c r="AS7" s="473"/>
      <c r="AT7" s="474"/>
      <c r="AU7" s="475" t="s">
        <v>90</v>
      </c>
      <c r="AV7" s="476"/>
      <c r="AW7" s="476"/>
      <c r="AX7" s="476"/>
      <c r="AY7" s="477" t="s">
        <v>101</v>
      </c>
      <c r="AZ7" s="478"/>
      <c r="BA7" s="478"/>
      <c r="BB7" s="478"/>
      <c r="BC7" s="478"/>
      <c r="BD7" s="478"/>
      <c r="BE7" s="478"/>
      <c r="BF7" s="478"/>
      <c r="BG7" s="478"/>
      <c r="BH7" s="478"/>
      <c r="BI7" s="478"/>
      <c r="BJ7" s="478"/>
      <c r="BK7" s="478"/>
      <c r="BL7" s="478"/>
      <c r="BM7" s="479"/>
      <c r="BN7" s="443">
        <v>0</v>
      </c>
      <c r="BO7" s="444"/>
      <c r="BP7" s="444"/>
      <c r="BQ7" s="444"/>
      <c r="BR7" s="444"/>
      <c r="BS7" s="444"/>
      <c r="BT7" s="444"/>
      <c r="BU7" s="445"/>
      <c r="BV7" s="443">
        <v>0</v>
      </c>
      <c r="BW7" s="444"/>
      <c r="BX7" s="444"/>
      <c r="BY7" s="444"/>
      <c r="BZ7" s="444"/>
      <c r="CA7" s="444"/>
      <c r="CB7" s="444"/>
      <c r="CC7" s="445"/>
      <c r="CD7" s="446" t="s">
        <v>102</v>
      </c>
      <c r="CE7" s="447"/>
      <c r="CF7" s="447"/>
      <c r="CG7" s="447"/>
      <c r="CH7" s="447"/>
      <c r="CI7" s="447"/>
      <c r="CJ7" s="447"/>
      <c r="CK7" s="447"/>
      <c r="CL7" s="447"/>
      <c r="CM7" s="447"/>
      <c r="CN7" s="447"/>
      <c r="CO7" s="447"/>
      <c r="CP7" s="447"/>
      <c r="CQ7" s="447"/>
      <c r="CR7" s="447"/>
      <c r="CS7" s="448"/>
      <c r="CT7" s="443">
        <v>1969207</v>
      </c>
      <c r="CU7" s="444"/>
      <c r="CV7" s="444"/>
      <c r="CW7" s="444"/>
      <c r="CX7" s="444"/>
      <c r="CY7" s="444"/>
      <c r="CZ7" s="444"/>
      <c r="DA7" s="445"/>
      <c r="DB7" s="443">
        <v>1939358</v>
      </c>
      <c r="DC7" s="444"/>
      <c r="DD7" s="444"/>
      <c r="DE7" s="444"/>
      <c r="DF7" s="444"/>
      <c r="DG7" s="444"/>
      <c r="DH7" s="444"/>
      <c r="DI7" s="445"/>
    </row>
    <row r="8" spans="1:119" ht="18.75" customHeight="1" thickBot="1" x14ac:dyDescent="0.2">
      <c r="A8" s="169"/>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103</v>
      </c>
      <c r="AN8" s="473"/>
      <c r="AO8" s="473"/>
      <c r="AP8" s="473"/>
      <c r="AQ8" s="473"/>
      <c r="AR8" s="473"/>
      <c r="AS8" s="473"/>
      <c r="AT8" s="474"/>
      <c r="AU8" s="475" t="s">
        <v>90</v>
      </c>
      <c r="AV8" s="476"/>
      <c r="AW8" s="476"/>
      <c r="AX8" s="476"/>
      <c r="AY8" s="477" t="s">
        <v>104</v>
      </c>
      <c r="AZ8" s="478"/>
      <c r="BA8" s="478"/>
      <c r="BB8" s="478"/>
      <c r="BC8" s="478"/>
      <c r="BD8" s="478"/>
      <c r="BE8" s="478"/>
      <c r="BF8" s="478"/>
      <c r="BG8" s="478"/>
      <c r="BH8" s="478"/>
      <c r="BI8" s="478"/>
      <c r="BJ8" s="478"/>
      <c r="BK8" s="478"/>
      <c r="BL8" s="478"/>
      <c r="BM8" s="479"/>
      <c r="BN8" s="443">
        <v>39010</v>
      </c>
      <c r="BO8" s="444"/>
      <c r="BP8" s="444"/>
      <c r="BQ8" s="444"/>
      <c r="BR8" s="444"/>
      <c r="BS8" s="444"/>
      <c r="BT8" s="444"/>
      <c r="BU8" s="445"/>
      <c r="BV8" s="443">
        <v>39938</v>
      </c>
      <c r="BW8" s="444"/>
      <c r="BX8" s="444"/>
      <c r="BY8" s="444"/>
      <c r="BZ8" s="444"/>
      <c r="CA8" s="444"/>
      <c r="CB8" s="444"/>
      <c r="CC8" s="445"/>
      <c r="CD8" s="446" t="s">
        <v>105</v>
      </c>
      <c r="CE8" s="447"/>
      <c r="CF8" s="447"/>
      <c r="CG8" s="447"/>
      <c r="CH8" s="447"/>
      <c r="CI8" s="447"/>
      <c r="CJ8" s="447"/>
      <c r="CK8" s="447"/>
      <c r="CL8" s="447"/>
      <c r="CM8" s="447"/>
      <c r="CN8" s="447"/>
      <c r="CO8" s="447"/>
      <c r="CP8" s="447"/>
      <c r="CQ8" s="447"/>
      <c r="CR8" s="447"/>
      <c r="CS8" s="448"/>
      <c r="CT8" s="483">
        <v>0.18</v>
      </c>
      <c r="CU8" s="484"/>
      <c r="CV8" s="484"/>
      <c r="CW8" s="484"/>
      <c r="CX8" s="484"/>
      <c r="CY8" s="484"/>
      <c r="CZ8" s="484"/>
      <c r="DA8" s="485"/>
      <c r="DB8" s="483">
        <v>0.18</v>
      </c>
      <c r="DC8" s="484"/>
      <c r="DD8" s="484"/>
      <c r="DE8" s="484"/>
      <c r="DF8" s="484"/>
      <c r="DG8" s="484"/>
      <c r="DH8" s="484"/>
      <c r="DI8" s="485"/>
    </row>
    <row r="9" spans="1:119" ht="18.75" customHeight="1" thickBot="1" x14ac:dyDescent="0.2">
      <c r="A9" s="169"/>
      <c r="B9" s="437" t="s">
        <v>106</v>
      </c>
      <c r="C9" s="438"/>
      <c r="D9" s="438"/>
      <c r="E9" s="438"/>
      <c r="F9" s="438"/>
      <c r="G9" s="438"/>
      <c r="H9" s="438"/>
      <c r="I9" s="438"/>
      <c r="J9" s="438"/>
      <c r="K9" s="486"/>
      <c r="L9" s="487" t="s">
        <v>107</v>
      </c>
      <c r="M9" s="488"/>
      <c r="N9" s="488"/>
      <c r="O9" s="488"/>
      <c r="P9" s="488"/>
      <c r="Q9" s="489"/>
      <c r="R9" s="490">
        <v>2156</v>
      </c>
      <c r="S9" s="491"/>
      <c r="T9" s="491"/>
      <c r="U9" s="491"/>
      <c r="V9" s="492"/>
      <c r="W9" s="400" t="s">
        <v>108</v>
      </c>
      <c r="X9" s="401"/>
      <c r="Y9" s="401"/>
      <c r="Z9" s="401"/>
      <c r="AA9" s="401"/>
      <c r="AB9" s="401"/>
      <c r="AC9" s="401"/>
      <c r="AD9" s="401"/>
      <c r="AE9" s="401"/>
      <c r="AF9" s="401"/>
      <c r="AG9" s="401"/>
      <c r="AH9" s="401"/>
      <c r="AI9" s="401"/>
      <c r="AJ9" s="401"/>
      <c r="AK9" s="401"/>
      <c r="AL9" s="402"/>
      <c r="AM9" s="472" t="s">
        <v>109</v>
      </c>
      <c r="AN9" s="473"/>
      <c r="AO9" s="473"/>
      <c r="AP9" s="473"/>
      <c r="AQ9" s="473"/>
      <c r="AR9" s="473"/>
      <c r="AS9" s="473"/>
      <c r="AT9" s="474"/>
      <c r="AU9" s="475" t="s">
        <v>90</v>
      </c>
      <c r="AV9" s="476"/>
      <c r="AW9" s="476"/>
      <c r="AX9" s="476"/>
      <c r="AY9" s="477" t="s">
        <v>110</v>
      </c>
      <c r="AZ9" s="478"/>
      <c r="BA9" s="478"/>
      <c r="BB9" s="478"/>
      <c r="BC9" s="478"/>
      <c r="BD9" s="478"/>
      <c r="BE9" s="478"/>
      <c r="BF9" s="478"/>
      <c r="BG9" s="478"/>
      <c r="BH9" s="478"/>
      <c r="BI9" s="478"/>
      <c r="BJ9" s="478"/>
      <c r="BK9" s="478"/>
      <c r="BL9" s="478"/>
      <c r="BM9" s="479"/>
      <c r="BN9" s="443">
        <v>-928</v>
      </c>
      <c r="BO9" s="444"/>
      <c r="BP9" s="444"/>
      <c r="BQ9" s="444"/>
      <c r="BR9" s="444"/>
      <c r="BS9" s="444"/>
      <c r="BT9" s="444"/>
      <c r="BU9" s="445"/>
      <c r="BV9" s="443">
        <v>-3545</v>
      </c>
      <c r="BW9" s="444"/>
      <c r="BX9" s="444"/>
      <c r="BY9" s="444"/>
      <c r="BZ9" s="444"/>
      <c r="CA9" s="444"/>
      <c r="CB9" s="444"/>
      <c r="CC9" s="445"/>
      <c r="CD9" s="446" t="s">
        <v>111</v>
      </c>
      <c r="CE9" s="447"/>
      <c r="CF9" s="447"/>
      <c r="CG9" s="447"/>
      <c r="CH9" s="447"/>
      <c r="CI9" s="447"/>
      <c r="CJ9" s="447"/>
      <c r="CK9" s="447"/>
      <c r="CL9" s="447"/>
      <c r="CM9" s="447"/>
      <c r="CN9" s="447"/>
      <c r="CO9" s="447"/>
      <c r="CP9" s="447"/>
      <c r="CQ9" s="447"/>
      <c r="CR9" s="447"/>
      <c r="CS9" s="448"/>
      <c r="CT9" s="440">
        <v>16</v>
      </c>
      <c r="CU9" s="441"/>
      <c r="CV9" s="441"/>
      <c r="CW9" s="441"/>
      <c r="CX9" s="441"/>
      <c r="CY9" s="441"/>
      <c r="CZ9" s="441"/>
      <c r="DA9" s="442"/>
      <c r="DB9" s="440">
        <v>16.100000000000001</v>
      </c>
      <c r="DC9" s="441"/>
      <c r="DD9" s="441"/>
      <c r="DE9" s="441"/>
      <c r="DF9" s="441"/>
      <c r="DG9" s="441"/>
      <c r="DH9" s="441"/>
      <c r="DI9" s="442"/>
    </row>
    <row r="10" spans="1:119" ht="18.75" customHeight="1" thickBot="1" x14ac:dyDescent="0.2">
      <c r="A10" s="169"/>
      <c r="B10" s="437"/>
      <c r="C10" s="438"/>
      <c r="D10" s="438"/>
      <c r="E10" s="438"/>
      <c r="F10" s="438"/>
      <c r="G10" s="438"/>
      <c r="H10" s="438"/>
      <c r="I10" s="438"/>
      <c r="J10" s="438"/>
      <c r="K10" s="486"/>
      <c r="L10" s="493" t="s">
        <v>112</v>
      </c>
      <c r="M10" s="473"/>
      <c r="N10" s="473"/>
      <c r="O10" s="473"/>
      <c r="P10" s="473"/>
      <c r="Q10" s="474"/>
      <c r="R10" s="494">
        <v>2294</v>
      </c>
      <c r="S10" s="495"/>
      <c r="T10" s="495"/>
      <c r="U10" s="495"/>
      <c r="V10" s="496"/>
      <c r="W10" s="431"/>
      <c r="X10" s="432"/>
      <c r="Y10" s="432"/>
      <c r="Z10" s="432"/>
      <c r="AA10" s="432"/>
      <c r="AB10" s="432"/>
      <c r="AC10" s="432"/>
      <c r="AD10" s="432"/>
      <c r="AE10" s="432"/>
      <c r="AF10" s="432"/>
      <c r="AG10" s="432"/>
      <c r="AH10" s="432"/>
      <c r="AI10" s="432"/>
      <c r="AJ10" s="432"/>
      <c r="AK10" s="432"/>
      <c r="AL10" s="435"/>
      <c r="AM10" s="472" t="s">
        <v>113</v>
      </c>
      <c r="AN10" s="473"/>
      <c r="AO10" s="473"/>
      <c r="AP10" s="473"/>
      <c r="AQ10" s="473"/>
      <c r="AR10" s="473"/>
      <c r="AS10" s="473"/>
      <c r="AT10" s="474"/>
      <c r="AU10" s="475" t="s">
        <v>114</v>
      </c>
      <c r="AV10" s="476"/>
      <c r="AW10" s="476"/>
      <c r="AX10" s="476"/>
      <c r="AY10" s="477" t="s">
        <v>115</v>
      </c>
      <c r="AZ10" s="478"/>
      <c r="BA10" s="478"/>
      <c r="BB10" s="478"/>
      <c r="BC10" s="478"/>
      <c r="BD10" s="478"/>
      <c r="BE10" s="478"/>
      <c r="BF10" s="478"/>
      <c r="BG10" s="478"/>
      <c r="BH10" s="478"/>
      <c r="BI10" s="478"/>
      <c r="BJ10" s="478"/>
      <c r="BK10" s="478"/>
      <c r="BL10" s="478"/>
      <c r="BM10" s="479"/>
      <c r="BN10" s="443">
        <v>20245</v>
      </c>
      <c r="BO10" s="444"/>
      <c r="BP10" s="444"/>
      <c r="BQ10" s="444"/>
      <c r="BR10" s="444"/>
      <c r="BS10" s="444"/>
      <c r="BT10" s="444"/>
      <c r="BU10" s="445"/>
      <c r="BV10" s="443">
        <v>21803</v>
      </c>
      <c r="BW10" s="444"/>
      <c r="BX10" s="444"/>
      <c r="BY10" s="444"/>
      <c r="BZ10" s="444"/>
      <c r="CA10" s="444"/>
      <c r="CB10" s="444"/>
      <c r="CC10" s="445"/>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37"/>
      <c r="C11" s="438"/>
      <c r="D11" s="438"/>
      <c r="E11" s="438"/>
      <c r="F11" s="438"/>
      <c r="G11" s="438"/>
      <c r="H11" s="438"/>
      <c r="I11" s="438"/>
      <c r="J11" s="438"/>
      <c r="K11" s="486"/>
      <c r="L11" s="497" t="s">
        <v>117</v>
      </c>
      <c r="M11" s="498"/>
      <c r="N11" s="498"/>
      <c r="O11" s="498"/>
      <c r="P11" s="498"/>
      <c r="Q11" s="499"/>
      <c r="R11" s="500" t="s">
        <v>118</v>
      </c>
      <c r="S11" s="501"/>
      <c r="T11" s="501"/>
      <c r="U11" s="501"/>
      <c r="V11" s="502"/>
      <c r="W11" s="431"/>
      <c r="X11" s="432"/>
      <c r="Y11" s="432"/>
      <c r="Z11" s="432"/>
      <c r="AA11" s="432"/>
      <c r="AB11" s="432"/>
      <c r="AC11" s="432"/>
      <c r="AD11" s="432"/>
      <c r="AE11" s="432"/>
      <c r="AF11" s="432"/>
      <c r="AG11" s="432"/>
      <c r="AH11" s="432"/>
      <c r="AI11" s="432"/>
      <c r="AJ11" s="432"/>
      <c r="AK11" s="432"/>
      <c r="AL11" s="435"/>
      <c r="AM11" s="472" t="s">
        <v>119</v>
      </c>
      <c r="AN11" s="473"/>
      <c r="AO11" s="473"/>
      <c r="AP11" s="473"/>
      <c r="AQ11" s="473"/>
      <c r="AR11" s="473"/>
      <c r="AS11" s="473"/>
      <c r="AT11" s="474"/>
      <c r="AU11" s="475" t="s">
        <v>114</v>
      </c>
      <c r="AV11" s="476"/>
      <c r="AW11" s="476"/>
      <c r="AX11" s="476"/>
      <c r="AY11" s="477" t="s">
        <v>120</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0</v>
      </c>
      <c r="BW11" s="444"/>
      <c r="BX11" s="444"/>
      <c r="BY11" s="444"/>
      <c r="BZ11" s="444"/>
      <c r="CA11" s="444"/>
      <c r="CB11" s="444"/>
      <c r="CC11" s="445"/>
      <c r="CD11" s="446" t="s">
        <v>121</v>
      </c>
      <c r="CE11" s="447"/>
      <c r="CF11" s="447"/>
      <c r="CG11" s="447"/>
      <c r="CH11" s="447"/>
      <c r="CI11" s="447"/>
      <c r="CJ11" s="447"/>
      <c r="CK11" s="447"/>
      <c r="CL11" s="447"/>
      <c r="CM11" s="447"/>
      <c r="CN11" s="447"/>
      <c r="CO11" s="447"/>
      <c r="CP11" s="447"/>
      <c r="CQ11" s="447"/>
      <c r="CR11" s="447"/>
      <c r="CS11" s="448"/>
      <c r="CT11" s="483" t="s">
        <v>122</v>
      </c>
      <c r="CU11" s="484"/>
      <c r="CV11" s="484"/>
      <c r="CW11" s="484"/>
      <c r="CX11" s="484"/>
      <c r="CY11" s="484"/>
      <c r="CZ11" s="484"/>
      <c r="DA11" s="485"/>
      <c r="DB11" s="483" t="s">
        <v>122</v>
      </c>
      <c r="DC11" s="484"/>
      <c r="DD11" s="484"/>
      <c r="DE11" s="484"/>
      <c r="DF11" s="484"/>
      <c r="DG11" s="484"/>
      <c r="DH11" s="484"/>
      <c r="DI11" s="485"/>
    </row>
    <row r="12" spans="1:119" ht="18.75" customHeight="1" x14ac:dyDescent="0.15">
      <c r="A12" s="169"/>
      <c r="B12" s="503" t="s">
        <v>123</v>
      </c>
      <c r="C12" s="504"/>
      <c r="D12" s="504"/>
      <c r="E12" s="504"/>
      <c r="F12" s="504"/>
      <c r="G12" s="504"/>
      <c r="H12" s="504"/>
      <c r="I12" s="504"/>
      <c r="J12" s="504"/>
      <c r="K12" s="505"/>
      <c r="L12" s="512" t="s">
        <v>124</v>
      </c>
      <c r="M12" s="513"/>
      <c r="N12" s="513"/>
      <c r="O12" s="513"/>
      <c r="P12" s="513"/>
      <c r="Q12" s="514"/>
      <c r="R12" s="515">
        <v>1928</v>
      </c>
      <c r="S12" s="516"/>
      <c r="T12" s="516"/>
      <c r="U12" s="516"/>
      <c r="V12" s="517"/>
      <c r="W12" s="518" t="s">
        <v>1</v>
      </c>
      <c r="X12" s="476"/>
      <c r="Y12" s="476"/>
      <c r="Z12" s="476"/>
      <c r="AA12" s="476"/>
      <c r="AB12" s="519"/>
      <c r="AC12" s="520" t="s">
        <v>125</v>
      </c>
      <c r="AD12" s="521"/>
      <c r="AE12" s="521"/>
      <c r="AF12" s="521"/>
      <c r="AG12" s="522"/>
      <c r="AH12" s="520" t="s">
        <v>126</v>
      </c>
      <c r="AI12" s="521"/>
      <c r="AJ12" s="521"/>
      <c r="AK12" s="521"/>
      <c r="AL12" s="523"/>
      <c r="AM12" s="472" t="s">
        <v>127</v>
      </c>
      <c r="AN12" s="473"/>
      <c r="AO12" s="473"/>
      <c r="AP12" s="473"/>
      <c r="AQ12" s="473"/>
      <c r="AR12" s="473"/>
      <c r="AS12" s="473"/>
      <c r="AT12" s="474"/>
      <c r="AU12" s="475" t="s">
        <v>90</v>
      </c>
      <c r="AV12" s="476"/>
      <c r="AW12" s="476"/>
      <c r="AX12" s="476"/>
      <c r="AY12" s="477" t="s">
        <v>128</v>
      </c>
      <c r="AZ12" s="478"/>
      <c r="BA12" s="478"/>
      <c r="BB12" s="478"/>
      <c r="BC12" s="478"/>
      <c r="BD12" s="478"/>
      <c r="BE12" s="478"/>
      <c r="BF12" s="478"/>
      <c r="BG12" s="478"/>
      <c r="BH12" s="478"/>
      <c r="BI12" s="478"/>
      <c r="BJ12" s="478"/>
      <c r="BK12" s="478"/>
      <c r="BL12" s="478"/>
      <c r="BM12" s="479"/>
      <c r="BN12" s="443">
        <v>31233</v>
      </c>
      <c r="BO12" s="444"/>
      <c r="BP12" s="444"/>
      <c r="BQ12" s="444"/>
      <c r="BR12" s="444"/>
      <c r="BS12" s="444"/>
      <c r="BT12" s="444"/>
      <c r="BU12" s="445"/>
      <c r="BV12" s="443">
        <v>40808</v>
      </c>
      <c r="BW12" s="444"/>
      <c r="BX12" s="444"/>
      <c r="BY12" s="444"/>
      <c r="BZ12" s="444"/>
      <c r="CA12" s="444"/>
      <c r="CB12" s="444"/>
      <c r="CC12" s="445"/>
      <c r="CD12" s="446" t="s">
        <v>129</v>
      </c>
      <c r="CE12" s="447"/>
      <c r="CF12" s="447"/>
      <c r="CG12" s="447"/>
      <c r="CH12" s="447"/>
      <c r="CI12" s="447"/>
      <c r="CJ12" s="447"/>
      <c r="CK12" s="447"/>
      <c r="CL12" s="447"/>
      <c r="CM12" s="447"/>
      <c r="CN12" s="447"/>
      <c r="CO12" s="447"/>
      <c r="CP12" s="447"/>
      <c r="CQ12" s="447"/>
      <c r="CR12" s="447"/>
      <c r="CS12" s="448"/>
      <c r="CT12" s="483" t="s">
        <v>122</v>
      </c>
      <c r="CU12" s="484"/>
      <c r="CV12" s="484"/>
      <c r="CW12" s="484"/>
      <c r="CX12" s="484"/>
      <c r="CY12" s="484"/>
      <c r="CZ12" s="484"/>
      <c r="DA12" s="485"/>
      <c r="DB12" s="483" t="s">
        <v>122</v>
      </c>
      <c r="DC12" s="484"/>
      <c r="DD12" s="484"/>
      <c r="DE12" s="484"/>
      <c r="DF12" s="484"/>
      <c r="DG12" s="484"/>
      <c r="DH12" s="484"/>
      <c r="DI12" s="485"/>
    </row>
    <row r="13" spans="1:119" ht="18.75" customHeight="1" x14ac:dyDescent="0.15">
      <c r="A13" s="169"/>
      <c r="B13" s="506"/>
      <c r="C13" s="507"/>
      <c r="D13" s="507"/>
      <c r="E13" s="507"/>
      <c r="F13" s="507"/>
      <c r="G13" s="507"/>
      <c r="H13" s="507"/>
      <c r="I13" s="507"/>
      <c r="J13" s="507"/>
      <c r="K13" s="508"/>
      <c r="L13" s="178"/>
      <c r="M13" s="534" t="s">
        <v>130</v>
      </c>
      <c r="N13" s="535"/>
      <c r="O13" s="535"/>
      <c r="P13" s="535"/>
      <c r="Q13" s="536"/>
      <c r="R13" s="527">
        <v>1831</v>
      </c>
      <c r="S13" s="528"/>
      <c r="T13" s="528"/>
      <c r="U13" s="528"/>
      <c r="V13" s="529"/>
      <c r="W13" s="459" t="s">
        <v>131</v>
      </c>
      <c r="X13" s="460"/>
      <c r="Y13" s="460"/>
      <c r="Z13" s="460"/>
      <c r="AA13" s="460"/>
      <c r="AB13" s="450"/>
      <c r="AC13" s="494">
        <v>245</v>
      </c>
      <c r="AD13" s="495"/>
      <c r="AE13" s="495"/>
      <c r="AF13" s="495"/>
      <c r="AG13" s="537"/>
      <c r="AH13" s="494">
        <v>275</v>
      </c>
      <c r="AI13" s="495"/>
      <c r="AJ13" s="495"/>
      <c r="AK13" s="495"/>
      <c r="AL13" s="496"/>
      <c r="AM13" s="472" t="s">
        <v>132</v>
      </c>
      <c r="AN13" s="473"/>
      <c r="AO13" s="473"/>
      <c r="AP13" s="473"/>
      <c r="AQ13" s="473"/>
      <c r="AR13" s="473"/>
      <c r="AS13" s="473"/>
      <c r="AT13" s="474"/>
      <c r="AU13" s="475" t="s">
        <v>114</v>
      </c>
      <c r="AV13" s="476"/>
      <c r="AW13" s="476"/>
      <c r="AX13" s="476"/>
      <c r="AY13" s="477" t="s">
        <v>133</v>
      </c>
      <c r="AZ13" s="478"/>
      <c r="BA13" s="478"/>
      <c r="BB13" s="478"/>
      <c r="BC13" s="478"/>
      <c r="BD13" s="478"/>
      <c r="BE13" s="478"/>
      <c r="BF13" s="478"/>
      <c r="BG13" s="478"/>
      <c r="BH13" s="478"/>
      <c r="BI13" s="478"/>
      <c r="BJ13" s="478"/>
      <c r="BK13" s="478"/>
      <c r="BL13" s="478"/>
      <c r="BM13" s="479"/>
      <c r="BN13" s="443">
        <v>-11916</v>
      </c>
      <c r="BO13" s="444"/>
      <c r="BP13" s="444"/>
      <c r="BQ13" s="444"/>
      <c r="BR13" s="444"/>
      <c r="BS13" s="444"/>
      <c r="BT13" s="444"/>
      <c r="BU13" s="445"/>
      <c r="BV13" s="443">
        <v>-22550</v>
      </c>
      <c r="BW13" s="444"/>
      <c r="BX13" s="444"/>
      <c r="BY13" s="444"/>
      <c r="BZ13" s="444"/>
      <c r="CA13" s="444"/>
      <c r="CB13" s="444"/>
      <c r="CC13" s="445"/>
      <c r="CD13" s="446" t="s">
        <v>134</v>
      </c>
      <c r="CE13" s="447"/>
      <c r="CF13" s="447"/>
      <c r="CG13" s="447"/>
      <c r="CH13" s="447"/>
      <c r="CI13" s="447"/>
      <c r="CJ13" s="447"/>
      <c r="CK13" s="447"/>
      <c r="CL13" s="447"/>
      <c r="CM13" s="447"/>
      <c r="CN13" s="447"/>
      <c r="CO13" s="447"/>
      <c r="CP13" s="447"/>
      <c r="CQ13" s="447"/>
      <c r="CR13" s="447"/>
      <c r="CS13" s="448"/>
      <c r="CT13" s="440">
        <v>9.1</v>
      </c>
      <c r="CU13" s="441"/>
      <c r="CV13" s="441"/>
      <c r="CW13" s="441"/>
      <c r="CX13" s="441"/>
      <c r="CY13" s="441"/>
      <c r="CZ13" s="441"/>
      <c r="DA13" s="442"/>
      <c r="DB13" s="440">
        <v>8.6999999999999993</v>
      </c>
      <c r="DC13" s="441"/>
      <c r="DD13" s="441"/>
      <c r="DE13" s="441"/>
      <c r="DF13" s="441"/>
      <c r="DG13" s="441"/>
      <c r="DH13" s="441"/>
      <c r="DI13" s="442"/>
    </row>
    <row r="14" spans="1:119" ht="18.75" customHeight="1" thickBot="1" x14ac:dyDescent="0.2">
      <c r="A14" s="169"/>
      <c r="B14" s="506"/>
      <c r="C14" s="507"/>
      <c r="D14" s="507"/>
      <c r="E14" s="507"/>
      <c r="F14" s="507"/>
      <c r="G14" s="507"/>
      <c r="H14" s="507"/>
      <c r="I14" s="507"/>
      <c r="J14" s="507"/>
      <c r="K14" s="508"/>
      <c r="L14" s="524" t="s">
        <v>135</v>
      </c>
      <c r="M14" s="525"/>
      <c r="N14" s="525"/>
      <c r="O14" s="525"/>
      <c r="P14" s="525"/>
      <c r="Q14" s="526"/>
      <c r="R14" s="527">
        <v>1957</v>
      </c>
      <c r="S14" s="528"/>
      <c r="T14" s="528"/>
      <c r="U14" s="528"/>
      <c r="V14" s="529"/>
      <c r="W14" s="433"/>
      <c r="X14" s="434"/>
      <c r="Y14" s="434"/>
      <c r="Z14" s="434"/>
      <c r="AA14" s="434"/>
      <c r="AB14" s="423"/>
      <c r="AC14" s="530">
        <v>22.7</v>
      </c>
      <c r="AD14" s="531"/>
      <c r="AE14" s="531"/>
      <c r="AF14" s="531"/>
      <c r="AG14" s="532"/>
      <c r="AH14" s="530">
        <v>23.1</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136</v>
      </c>
      <c r="CE14" s="539"/>
      <c r="CF14" s="539"/>
      <c r="CG14" s="539"/>
      <c r="CH14" s="539"/>
      <c r="CI14" s="539"/>
      <c r="CJ14" s="539"/>
      <c r="CK14" s="539"/>
      <c r="CL14" s="539"/>
      <c r="CM14" s="539"/>
      <c r="CN14" s="539"/>
      <c r="CO14" s="539"/>
      <c r="CP14" s="539"/>
      <c r="CQ14" s="539"/>
      <c r="CR14" s="539"/>
      <c r="CS14" s="540"/>
      <c r="CT14" s="541">
        <v>56.9</v>
      </c>
      <c r="CU14" s="542"/>
      <c r="CV14" s="542"/>
      <c r="CW14" s="542"/>
      <c r="CX14" s="542"/>
      <c r="CY14" s="542"/>
      <c r="CZ14" s="542"/>
      <c r="DA14" s="543"/>
      <c r="DB14" s="541">
        <v>61</v>
      </c>
      <c r="DC14" s="542"/>
      <c r="DD14" s="542"/>
      <c r="DE14" s="542"/>
      <c r="DF14" s="542"/>
      <c r="DG14" s="542"/>
      <c r="DH14" s="542"/>
      <c r="DI14" s="543"/>
    </row>
    <row r="15" spans="1:119" ht="18.75" customHeight="1" x14ac:dyDescent="0.15">
      <c r="A15" s="169"/>
      <c r="B15" s="506"/>
      <c r="C15" s="507"/>
      <c r="D15" s="507"/>
      <c r="E15" s="507"/>
      <c r="F15" s="507"/>
      <c r="G15" s="507"/>
      <c r="H15" s="507"/>
      <c r="I15" s="507"/>
      <c r="J15" s="507"/>
      <c r="K15" s="508"/>
      <c r="L15" s="178"/>
      <c r="M15" s="534" t="s">
        <v>130</v>
      </c>
      <c r="N15" s="535"/>
      <c r="O15" s="535"/>
      <c r="P15" s="535"/>
      <c r="Q15" s="536"/>
      <c r="R15" s="527">
        <v>1885</v>
      </c>
      <c r="S15" s="528"/>
      <c r="T15" s="528"/>
      <c r="U15" s="528"/>
      <c r="V15" s="529"/>
      <c r="W15" s="459" t="s">
        <v>137</v>
      </c>
      <c r="X15" s="460"/>
      <c r="Y15" s="460"/>
      <c r="Z15" s="460"/>
      <c r="AA15" s="460"/>
      <c r="AB15" s="450"/>
      <c r="AC15" s="494">
        <v>135</v>
      </c>
      <c r="AD15" s="495"/>
      <c r="AE15" s="495"/>
      <c r="AF15" s="495"/>
      <c r="AG15" s="537"/>
      <c r="AH15" s="494">
        <v>135</v>
      </c>
      <c r="AI15" s="495"/>
      <c r="AJ15" s="495"/>
      <c r="AK15" s="495"/>
      <c r="AL15" s="496"/>
      <c r="AM15" s="472"/>
      <c r="AN15" s="473"/>
      <c r="AO15" s="473"/>
      <c r="AP15" s="473"/>
      <c r="AQ15" s="473"/>
      <c r="AR15" s="473"/>
      <c r="AS15" s="473"/>
      <c r="AT15" s="474"/>
      <c r="AU15" s="475"/>
      <c r="AV15" s="476"/>
      <c r="AW15" s="476"/>
      <c r="AX15" s="476"/>
      <c r="AY15" s="403" t="s">
        <v>138</v>
      </c>
      <c r="AZ15" s="404"/>
      <c r="BA15" s="404"/>
      <c r="BB15" s="404"/>
      <c r="BC15" s="404"/>
      <c r="BD15" s="404"/>
      <c r="BE15" s="404"/>
      <c r="BF15" s="404"/>
      <c r="BG15" s="404"/>
      <c r="BH15" s="404"/>
      <c r="BI15" s="404"/>
      <c r="BJ15" s="404"/>
      <c r="BK15" s="404"/>
      <c r="BL15" s="404"/>
      <c r="BM15" s="405"/>
      <c r="BN15" s="406">
        <v>336935</v>
      </c>
      <c r="BO15" s="407"/>
      <c r="BP15" s="407"/>
      <c r="BQ15" s="407"/>
      <c r="BR15" s="407"/>
      <c r="BS15" s="407"/>
      <c r="BT15" s="407"/>
      <c r="BU15" s="408"/>
      <c r="BV15" s="406">
        <v>329792</v>
      </c>
      <c r="BW15" s="407"/>
      <c r="BX15" s="407"/>
      <c r="BY15" s="407"/>
      <c r="BZ15" s="407"/>
      <c r="CA15" s="407"/>
      <c r="CB15" s="407"/>
      <c r="CC15" s="408"/>
      <c r="CD15" s="544" t="s">
        <v>139</v>
      </c>
      <c r="CE15" s="545"/>
      <c r="CF15" s="545"/>
      <c r="CG15" s="545"/>
      <c r="CH15" s="545"/>
      <c r="CI15" s="545"/>
      <c r="CJ15" s="545"/>
      <c r="CK15" s="545"/>
      <c r="CL15" s="545"/>
      <c r="CM15" s="545"/>
      <c r="CN15" s="545"/>
      <c r="CO15" s="545"/>
      <c r="CP15" s="545"/>
      <c r="CQ15" s="545"/>
      <c r="CR15" s="545"/>
      <c r="CS15" s="546"/>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06"/>
      <c r="C16" s="507"/>
      <c r="D16" s="507"/>
      <c r="E16" s="507"/>
      <c r="F16" s="507"/>
      <c r="G16" s="507"/>
      <c r="H16" s="507"/>
      <c r="I16" s="507"/>
      <c r="J16" s="507"/>
      <c r="K16" s="508"/>
      <c r="L16" s="524" t="s">
        <v>140</v>
      </c>
      <c r="M16" s="547"/>
      <c r="N16" s="547"/>
      <c r="O16" s="547"/>
      <c r="P16" s="547"/>
      <c r="Q16" s="548"/>
      <c r="R16" s="549" t="s">
        <v>141</v>
      </c>
      <c r="S16" s="550"/>
      <c r="T16" s="550"/>
      <c r="U16" s="550"/>
      <c r="V16" s="551"/>
      <c r="W16" s="433"/>
      <c r="X16" s="434"/>
      <c r="Y16" s="434"/>
      <c r="Z16" s="434"/>
      <c r="AA16" s="434"/>
      <c r="AB16" s="423"/>
      <c r="AC16" s="530">
        <v>12.5</v>
      </c>
      <c r="AD16" s="531"/>
      <c r="AE16" s="531"/>
      <c r="AF16" s="531"/>
      <c r="AG16" s="532"/>
      <c r="AH16" s="530">
        <v>11.3</v>
      </c>
      <c r="AI16" s="531"/>
      <c r="AJ16" s="531"/>
      <c r="AK16" s="531"/>
      <c r="AL16" s="533"/>
      <c r="AM16" s="472"/>
      <c r="AN16" s="473"/>
      <c r="AO16" s="473"/>
      <c r="AP16" s="473"/>
      <c r="AQ16" s="473"/>
      <c r="AR16" s="473"/>
      <c r="AS16" s="473"/>
      <c r="AT16" s="474"/>
      <c r="AU16" s="475"/>
      <c r="AV16" s="476"/>
      <c r="AW16" s="476"/>
      <c r="AX16" s="476"/>
      <c r="AY16" s="477" t="s">
        <v>142</v>
      </c>
      <c r="AZ16" s="478"/>
      <c r="BA16" s="478"/>
      <c r="BB16" s="478"/>
      <c r="BC16" s="478"/>
      <c r="BD16" s="478"/>
      <c r="BE16" s="478"/>
      <c r="BF16" s="478"/>
      <c r="BG16" s="478"/>
      <c r="BH16" s="478"/>
      <c r="BI16" s="478"/>
      <c r="BJ16" s="478"/>
      <c r="BK16" s="478"/>
      <c r="BL16" s="478"/>
      <c r="BM16" s="479"/>
      <c r="BN16" s="443">
        <v>1880676</v>
      </c>
      <c r="BO16" s="444"/>
      <c r="BP16" s="444"/>
      <c r="BQ16" s="444"/>
      <c r="BR16" s="444"/>
      <c r="BS16" s="444"/>
      <c r="BT16" s="444"/>
      <c r="BU16" s="445"/>
      <c r="BV16" s="443">
        <v>1855882</v>
      </c>
      <c r="BW16" s="444"/>
      <c r="BX16" s="444"/>
      <c r="BY16" s="444"/>
      <c r="BZ16" s="444"/>
      <c r="CA16" s="444"/>
      <c r="CB16" s="444"/>
      <c r="CC16" s="445"/>
      <c r="CD16" s="182"/>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
      <c r="A17" s="169"/>
      <c r="B17" s="509"/>
      <c r="C17" s="510"/>
      <c r="D17" s="510"/>
      <c r="E17" s="510"/>
      <c r="F17" s="510"/>
      <c r="G17" s="510"/>
      <c r="H17" s="510"/>
      <c r="I17" s="510"/>
      <c r="J17" s="510"/>
      <c r="K17" s="511"/>
      <c r="L17" s="183"/>
      <c r="M17" s="554" t="s">
        <v>143</v>
      </c>
      <c r="N17" s="555"/>
      <c r="O17" s="555"/>
      <c r="P17" s="555"/>
      <c r="Q17" s="556"/>
      <c r="R17" s="549" t="s">
        <v>144</v>
      </c>
      <c r="S17" s="550"/>
      <c r="T17" s="550"/>
      <c r="U17" s="550"/>
      <c r="V17" s="551"/>
      <c r="W17" s="459" t="s">
        <v>145</v>
      </c>
      <c r="X17" s="460"/>
      <c r="Y17" s="460"/>
      <c r="Z17" s="460"/>
      <c r="AA17" s="460"/>
      <c r="AB17" s="450"/>
      <c r="AC17" s="494">
        <v>700</v>
      </c>
      <c r="AD17" s="495"/>
      <c r="AE17" s="495"/>
      <c r="AF17" s="495"/>
      <c r="AG17" s="537"/>
      <c r="AH17" s="494">
        <v>781</v>
      </c>
      <c r="AI17" s="495"/>
      <c r="AJ17" s="495"/>
      <c r="AK17" s="495"/>
      <c r="AL17" s="496"/>
      <c r="AM17" s="472"/>
      <c r="AN17" s="473"/>
      <c r="AO17" s="473"/>
      <c r="AP17" s="473"/>
      <c r="AQ17" s="473"/>
      <c r="AR17" s="473"/>
      <c r="AS17" s="473"/>
      <c r="AT17" s="474"/>
      <c r="AU17" s="475"/>
      <c r="AV17" s="476"/>
      <c r="AW17" s="476"/>
      <c r="AX17" s="476"/>
      <c r="AY17" s="477" t="s">
        <v>146</v>
      </c>
      <c r="AZ17" s="478"/>
      <c r="BA17" s="478"/>
      <c r="BB17" s="478"/>
      <c r="BC17" s="478"/>
      <c r="BD17" s="478"/>
      <c r="BE17" s="478"/>
      <c r="BF17" s="478"/>
      <c r="BG17" s="478"/>
      <c r="BH17" s="478"/>
      <c r="BI17" s="478"/>
      <c r="BJ17" s="478"/>
      <c r="BK17" s="478"/>
      <c r="BL17" s="478"/>
      <c r="BM17" s="479"/>
      <c r="BN17" s="443">
        <v>413704</v>
      </c>
      <c r="BO17" s="444"/>
      <c r="BP17" s="444"/>
      <c r="BQ17" s="444"/>
      <c r="BR17" s="444"/>
      <c r="BS17" s="444"/>
      <c r="BT17" s="444"/>
      <c r="BU17" s="445"/>
      <c r="BV17" s="443">
        <v>405739</v>
      </c>
      <c r="BW17" s="444"/>
      <c r="BX17" s="444"/>
      <c r="BY17" s="444"/>
      <c r="BZ17" s="444"/>
      <c r="CA17" s="444"/>
      <c r="CB17" s="444"/>
      <c r="CC17" s="445"/>
      <c r="CD17" s="182"/>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
      <c r="A18" s="169"/>
      <c r="B18" s="565" t="s">
        <v>147</v>
      </c>
      <c r="C18" s="486"/>
      <c r="D18" s="486"/>
      <c r="E18" s="566"/>
      <c r="F18" s="566"/>
      <c r="G18" s="566"/>
      <c r="H18" s="566"/>
      <c r="I18" s="566"/>
      <c r="J18" s="566"/>
      <c r="K18" s="566"/>
      <c r="L18" s="567">
        <v>189.41</v>
      </c>
      <c r="M18" s="567"/>
      <c r="N18" s="567"/>
      <c r="O18" s="567"/>
      <c r="P18" s="567"/>
      <c r="Q18" s="567"/>
      <c r="R18" s="568"/>
      <c r="S18" s="568"/>
      <c r="T18" s="568"/>
      <c r="U18" s="568"/>
      <c r="V18" s="569"/>
      <c r="W18" s="461"/>
      <c r="X18" s="462"/>
      <c r="Y18" s="462"/>
      <c r="Z18" s="462"/>
      <c r="AA18" s="462"/>
      <c r="AB18" s="453"/>
      <c r="AC18" s="570">
        <v>64.8</v>
      </c>
      <c r="AD18" s="571"/>
      <c r="AE18" s="571"/>
      <c r="AF18" s="571"/>
      <c r="AG18" s="572"/>
      <c r="AH18" s="570">
        <v>65.599999999999994</v>
      </c>
      <c r="AI18" s="571"/>
      <c r="AJ18" s="571"/>
      <c r="AK18" s="571"/>
      <c r="AL18" s="573"/>
      <c r="AM18" s="472"/>
      <c r="AN18" s="473"/>
      <c r="AO18" s="473"/>
      <c r="AP18" s="473"/>
      <c r="AQ18" s="473"/>
      <c r="AR18" s="473"/>
      <c r="AS18" s="473"/>
      <c r="AT18" s="474"/>
      <c r="AU18" s="475"/>
      <c r="AV18" s="476"/>
      <c r="AW18" s="476"/>
      <c r="AX18" s="476"/>
      <c r="AY18" s="477" t="s">
        <v>148</v>
      </c>
      <c r="AZ18" s="478"/>
      <c r="BA18" s="478"/>
      <c r="BB18" s="478"/>
      <c r="BC18" s="478"/>
      <c r="BD18" s="478"/>
      <c r="BE18" s="478"/>
      <c r="BF18" s="478"/>
      <c r="BG18" s="478"/>
      <c r="BH18" s="478"/>
      <c r="BI18" s="478"/>
      <c r="BJ18" s="478"/>
      <c r="BK18" s="478"/>
      <c r="BL18" s="478"/>
      <c r="BM18" s="479"/>
      <c r="BN18" s="443">
        <v>1686109</v>
      </c>
      <c r="BO18" s="444"/>
      <c r="BP18" s="444"/>
      <c r="BQ18" s="444"/>
      <c r="BR18" s="444"/>
      <c r="BS18" s="444"/>
      <c r="BT18" s="444"/>
      <c r="BU18" s="445"/>
      <c r="BV18" s="443">
        <v>1690247</v>
      </c>
      <c r="BW18" s="444"/>
      <c r="BX18" s="444"/>
      <c r="BY18" s="444"/>
      <c r="BZ18" s="444"/>
      <c r="CA18" s="444"/>
      <c r="CB18" s="444"/>
      <c r="CC18" s="445"/>
      <c r="CD18" s="182"/>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
      <c r="A19" s="169"/>
      <c r="B19" s="565" t="s">
        <v>149</v>
      </c>
      <c r="C19" s="486"/>
      <c r="D19" s="486"/>
      <c r="E19" s="566"/>
      <c r="F19" s="566"/>
      <c r="G19" s="566"/>
      <c r="H19" s="566"/>
      <c r="I19" s="566"/>
      <c r="J19" s="566"/>
      <c r="K19" s="566"/>
      <c r="L19" s="574">
        <v>11</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150</v>
      </c>
      <c r="AZ19" s="478"/>
      <c r="BA19" s="478"/>
      <c r="BB19" s="478"/>
      <c r="BC19" s="478"/>
      <c r="BD19" s="478"/>
      <c r="BE19" s="478"/>
      <c r="BF19" s="478"/>
      <c r="BG19" s="478"/>
      <c r="BH19" s="478"/>
      <c r="BI19" s="478"/>
      <c r="BJ19" s="478"/>
      <c r="BK19" s="478"/>
      <c r="BL19" s="478"/>
      <c r="BM19" s="479"/>
      <c r="BN19" s="443">
        <v>2281813</v>
      </c>
      <c r="BO19" s="444"/>
      <c r="BP19" s="444"/>
      <c r="BQ19" s="444"/>
      <c r="BR19" s="444"/>
      <c r="BS19" s="444"/>
      <c r="BT19" s="444"/>
      <c r="BU19" s="445"/>
      <c r="BV19" s="443">
        <v>2333022</v>
      </c>
      <c r="BW19" s="444"/>
      <c r="BX19" s="444"/>
      <c r="BY19" s="444"/>
      <c r="BZ19" s="444"/>
      <c r="CA19" s="444"/>
      <c r="CB19" s="444"/>
      <c r="CC19" s="445"/>
      <c r="CD19" s="182"/>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
      <c r="A20" s="169"/>
      <c r="B20" s="565" t="s">
        <v>151</v>
      </c>
      <c r="C20" s="486"/>
      <c r="D20" s="486"/>
      <c r="E20" s="566"/>
      <c r="F20" s="566"/>
      <c r="G20" s="566"/>
      <c r="H20" s="566"/>
      <c r="I20" s="566"/>
      <c r="J20" s="566"/>
      <c r="K20" s="566"/>
      <c r="L20" s="574">
        <v>1130</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82"/>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
      <c r="A21" s="169"/>
      <c r="B21" s="583" t="s">
        <v>152</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82"/>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15">
      <c r="A22" s="169"/>
      <c r="B22" s="613" t="s">
        <v>153</v>
      </c>
      <c r="C22" s="587"/>
      <c r="D22" s="588"/>
      <c r="E22" s="455" t="s">
        <v>1</v>
      </c>
      <c r="F22" s="460"/>
      <c r="G22" s="460"/>
      <c r="H22" s="460"/>
      <c r="I22" s="460"/>
      <c r="J22" s="460"/>
      <c r="K22" s="450"/>
      <c r="L22" s="455" t="s">
        <v>154</v>
      </c>
      <c r="M22" s="460"/>
      <c r="N22" s="460"/>
      <c r="O22" s="460"/>
      <c r="P22" s="450"/>
      <c r="Q22" s="618" t="s">
        <v>155</v>
      </c>
      <c r="R22" s="619"/>
      <c r="S22" s="619"/>
      <c r="T22" s="619"/>
      <c r="U22" s="619"/>
      <c r="V22" s="620"/>
      <c r="W22" s="586" t="s">
        <v>156</v>
      </c>
      <c r="X22" s="587"/>
      <c r="Y22" s="588"/>
      <c r="Z22" s="455" t="s">
        <v>1</v>
      </c>
      <c r="AA22" s="460"/>
      <c r="AB22" s="460"/>
      <c r="AC22" s="460"/>
      <c r="AD22" s="460"/>
      <c r="AE22" s="460"/>
      <c r="AF22" s="460"/>
      <c r="AG22" s="450"/>
      <c r="AH22" s="624" t="s">
        <v>157</v>
      </c>
      <c r="AI22" s="460"/>
      <c r="AJ22" s="460"/>
      <c r="AK22" s="460"/>
      <c r="AL22" s="450"/>
      <c r="AM22" s="624" t="s">
        <v>158</v>
      </c>
      <c r="AN22" s="625"/>
      <c r="AO22" s="625"/>
      <c r="AP22" s="625"/>
      <c r="AQ22" s="625"/>
      <c r="AR22" s="626"/>
      <c r="AS22" s="618" t="s">
        <v>155</v>
      </c>
      <c r="AT22" s="619"/>
      <c r="AU22" s="619"/>
      <c r="AV22" s="619"/>
      <c r="AW22" s="619"/>
      <c r="AX22" s="630"/>
      <c r="AY22" s="403" t="s">
        <v>159</v>
      </c>
      <c r="AZ22" s="404"/>
      <c r="BA22" s="404"/>
      <c r="BB22" s="404"/>
      <c r="BC22" s="404"/>
      <c r="BD22" s="404"/>
      <c r="BE22" s="404"/>
      <c r="BF22" s="404"/>
      <c r="BG22" s="404"/>
      <c r="BH22" s="404"/>
      <c r="BI22" s="404"/>
      <c r="BJ22" s="404"/>
      <c r="BK22" s="404"/>
      <c r="BL22" s="404"/>
      <c r="BM22" s="405"/>
      <c r="BN22" s="406">
        <v>2528755</v>
      </c>
      <c r="BO22" s="407"/>
      <c r="BP22" s="407"/>
      <c r="BQ22" s="407"/>
      <c r="BR22" s="407"/>
      <c r="BS22" s="407"/>
      <c r="BT22" s="407"/>
      <c r="BU22" s="408"/>
      <c r="BV22" s="406">
        <v>2703034</v>
      </c>
      <c r="BW22" s="407"/>
      <c r="BX22" s="407"/>
      <c r="BY22" s="407"/>
      <c r="BZ22" s="407"/>
      <c r="CA22" s="407"/>
      <c r="CB22" s="407"/>
      <c r="CC22" s="408"/>
      <c r="CD22" s="182"/>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15">
      <c r="A23" s="169"/>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160</v>
      </c>
      <c r="AZ23" s="478"/>
      <c r="BA23" s="478"/>
      <c r="BB23" s="478"/>
      <c r="BC23" s="478"/>
      <c r="BD23" s="478"/>
      <c r="BE23" s="478"/>
      <c r="BF23" s="478"/>
      <c r="BG23" s="478"/>
      <c r="BH23" s="478"/>
      <c r="BI23" s="478"/>
      <c r="BJ23" s="478"/>
      <c r="BK23" s="478"/>
      <c r="BL23" s="478"/>
      <c r="BM23" s="479"/>
      <c r="BN23" s="443">
        <v>2096073</v>
      </c>
      <c r="BO23" s="444"/>
      <c r="BP23" s="444"/>
      <c r="BQ23" s="444"/>
      <c r="BR23" s="444"/>
      <c r="BS23" s="444"/>
      <c r="BT23" s="444"/>
      <c r="BU23" s="445"/>
      <c r="BV23" s="443">
        <v>2234431</v>
      </c>
      <c r="BW23" s="444"/>
      <c r="BX23" s="444"/>
      <c r="BY23" s="444"/>
      <c r="BZ23" s="444"/>
      <c r="CA23" s="444"/>
      <c r="CB23" s="444"/>
      <c r="CC23" s="445"/>
      <c r="CD23" s="182"/>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
      <c r="A24" s="169"/>
      <c r="B24" s="614"/>
      <c r="C24" s="590"/>
      <c r="D24" s="591"/>
      <c r="E24" s="493" t="s">
        <v>161</v>
      </c>
      <c r="F24" s="473"/>
      <c r="G24" s="473"/>
      <c r="H24" s="473"/>
      <c r="I24" s="473"/>
      <c r="J24" s="473"/>
      <c r="K24" s="474"/>
      <c r="L24" s="494">
        <v>1</v>
      </c>
      <c r="M24" s="495"/>
      <c r="N24" s="495"/>
      <c r="O24" s="495"/>
      <c r="P24" s="537"/>
      <c r="Q24" s="494">
        <v>6500</v>
      </c>
      <c r="R24" s="495"/>
      <c r="S24" s="495"/>
      <c r="T24" s="495"/>
      <c r="U24" s="495"/>
      <c r="V24" s="537"/>
      <c r="W24" s="589"/>
      <c r="X24" s="590"/>
      <c r="Y24" s="591"/>
      <c r="Z24" s="493" t="s">
        <v>162</v>
      </c>
      <c r="AA24" s="473"/>
      <c r="AB24" s="473"/>
      <c r="AC24" s="473"/>
      <c r="AD24" s="473"/>
      <c r="AE24" s="473"/>
      <c r="AF24" s="473"/>
      <c r="AG24" s="474"/>
      <c r="AH24" s="494">
        <v>58</v>
      </c>
      <c r="AI24" s="495"/>
      <c r="AJ24" s="495"/>
      <c r="AK24" s="495"/>
      <c r="AL24" s="537"/>
      <c r="AM24" s="494">
        <v>175914</v>
      </c>
      <c r="AN24" s="495"/>
      <c r="AO24" s="495"/>
      <c r="AP24" s="495"/>
      <c r="AQ24" s="495"/>
      <c r="AR24" s="537"/>
      <c r="AS24" s="494">
        <v>3033</v>
      </c>
      <c r="AT24" s="495"/>
      <c r="AU24" s="495"/>
      <c r="AV24" s="495"/>
      <c r="AW24" s="495"/>
      <c r="AX24" s="496"/>
      <c r="AY24" s="559" t="s">
        <v>163</v>
      </c>
      <c r="AZ24" s="560"/>
      <c r="BA24" s="560"/>
      <c r="BB24" s="560"/>
      <c r="BC24" s="560"/>
      <c r="BD24" s="560"/>
      <c r="BE24" s="560"/>
      <c r="BF24" s="560"/>
      <c r="BG24" s="560"/>
      <c r="BH24" s="560"/>
      <c r="BI24" s="560"/>
      <c r="BJ24" s="560"/>
      <c r="BK24" s="560"/>
      <c r="BL24" s="560"/>
      <c r="BM24" s="561"/>
      <c r="BN24" s="443">
        <v>1771209</v>
      </c>
      <c r="BO24" s="444"/>
      <c r="BP24" s="444"/>
      <c r="BQ24" s="444"/>
      <c r="BR24" s="444"/>
      <c r="BS24" s="444"/>
      <c r="BT24" s="444"/>
      <c r="BU24" s="445"/>
      <c r="BV24" s="443">
        <v>1851366</v>
      </c>
      <c r="BW24" s="444"/>
      <c r="BX24" s="444"/>
      <c r="BY24" s="444"/>
      <c r="BZ24" s="444"/>
      <c r="CA24" s="444"/>
      <c r="CB24" s="444"/>
      <c r="CC24" s="445"/>
      <c r="CD24" s="182"/>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15">
      <c r="A25" s="169"/>
      <c r="B25" s="614"/>
      <c r="C25" s="590"/>
      <c r="D25" s="591"/>
      <c r="E25" s="493" t="s">
        <v>164</v>
      </c>
      <c r="F25" s="473"/>
      <c r="G25" s="473"/>
      <c r="H25" s="473"/>
      <c r="I25" s="473"/>
      <c r="J25" s="473"/>
      <c r="K25" s="474"/>
      <c r="L25" s="494">
        <v>1</v>
      </c>
      <c r="M25" s="495"/>
      <c r="N25" s="495"/>
      <c r="O25" s="495"/>
      <c r="P25" s="537"/>
      <c r="Q25" s="494">
        <v>6000</v>
      </c>
      <c r="R25" s="495"/>
      <c r="S25" s="495"/>
      <c r="T25" s="495"/>
      <c r="U25" s="495"/>
      <c r="V25" s="537"/>
      <c r="W25" s="589"/>
      <c r="X25" s="590"/>
      <c r="Y25" s="591"/>
      <c r="Z25" s="493" t="s">
        <v>165</v>
      </c>
      <c r="AA25" s="473"/>
      <c r="AB25" s="473"/>
      <c r="AC25" s="473"/>
      <c r="AD25" s="473"/>
      <c r="AE25" s="473"/>
      <c r="AF25" s="473"/>
      <c r="AG25" s="474"/>
      <c r="AH25" s="494" t="s">
        <v>122</v>
      </c>
      <c r="AI25" s="495"/>
      <c r="AJ25" s="495"/>
      <c r="AK25" s="495"/>
      <c r="AL25" s="537"/>
      <c r="AM25" s="494" t="s">
        <v>122</v>
      </c>
      <c r="AN25" s="495"/>
      <c r="AO25" s="495"/>
      <c r="AP25" s="495"/>
      <c r="AQ25" s="495"/>
      <c r="AR25" s="537"/>
      <c r="AS25" s="494" t="s">
        <v>122</v>
      </c>
      <c r="AT25" s="495"/>
      <c r="AU25" s="495"/>
      <c r="AV25" s="495"/>
      <c r="AW25" s="495"/>
      <c r="AX25" s="496"/>
      <c r="AY25" s="403" t="s">
        <v>166</v>
      </c>
      <c r="AZ25" s="404"/>
      <c r="BA25" s="404"/>
      <c r="BB25" s="404"/>
      <c r="BC25" s="404"/>
      <c r="BD25" s="404"/>
      <c r="BE25" s="404"/>
      <c r="BF25" s="404"/>
      <c r="BG25" s="404"/>
      <c r="BH25" s="404"/>
      <c r="BI25" s="404"/>
      <c r="BJ25" s="404"/>
      <c r="BK25" s="404"/>
      <c r="BL25" s="404"/>
      <c r="BM25" s="405"/>
      <c r="BN25" s="406">
        <v>229740</v>
      </c>
      <c r="BO25" s="407"/>
      <c r="BP25" s="407"/>
      <c r="BQ25" s="407"/>
      <c r="BR25" s="407"/>
      <c r="BS25" s="407"/>
      <c r="BT25" s="407"/>
      <c r="BU25" s="408"/>
      <c r="BV25" s="406">
        <v>290429</v>
      </c>
      <c r="BW25" s="407"/>
      <c r="BX25" s="407"/>
      <c r="BY25" s="407"/>
      <c r="BZ25" s="407"/>
      <c r="CA25" s="407"/>
      <c r="CB25" s="407"/>
      <c r="CC25" s="408"/>
      <c r="CD25" s="182"/>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15">
      <c r="A26" s="169"/>
      <c r="B26" s="614"/>
      <c r="C26" s="590"/>
      <c r="D26" s="591"/>
      <c r="E26" s="493" t="s">
        <v>167</v>
      </c>
      <c r="F26" s="473"/>
      <c r="G26" s="473"/>
      <c r="H26" s="473"/>
      <c r="I26" s="473"/>
      <c r="J26" s="473"/>
      <c r="K26" s="474"/>
      <c r="L26" s="494">
        <v>1</v>
      </c>
      <c r="M26" s="495"/>
      <c r="N26" s="495"/>
      <c r="O26" s="495"/>
      <c r="P26" s="537"/>
      <c r="Q26" s="494">
        <v>5600</v>
      </c>
      <c r="R26" s="495"/>
      <c r="S26" s="495"/>
      <c r="T26" s="495"/>
      <c r="U26" s="495"/>
      <c r="V26" s="537"/>
      <c r="W26" s="589"/>
      <c r="X26" s="590"/>
      <c r="Y26" s="591"/>
      <c r="Z26" s="493" t="s">
        <v>168</v>
      </c>
      <c r="AA26" s="595"/>
      <c r="AB26" s="595"/>
      <c r="AC26" s="595"/>
      <c r="AD26" s="595"/>
      <c r="AE26" s="595"/>
      <c r="AF26" s="595"/>
      <c r="AG26" s="596"/>
      <c r="AH26" s="494" t="s">
        <v>122</v>
      </c>
      <c r="AI26" s="495"/>
      <c r="AJ26" s="495"/>
      <c r="AK26" s="495"/>
      <c r="AL26" s="537"/>
      <c r="AM26" s="494" t="s">
        <v>122</v>
      </c>
      <c r="AN26" s="495"/>
      <c r="AO26" s="495"/>
      <c r="AP26" s="495"/>
      <c r="AQ26" s="495"/>
      <c r="AR26" s="537"/>
      <c r="AS26" s="494" t="s">
        <v>122</v>
      </c>
      <c r="AT26" s="495"/>
      <c r="AU26" s="495"/>
      <c r="AV26" s="495"/>
      <c r="AW26" s="495"/>
      <c r="AX26" s="496"/>
      <c r="AY26" s="446" t="s">
        <v>169</v>
      </c>
      <c r="AZ26" s="447"/>
      <c r="BA26" s="447"/>
      <c r="BB26" s="447"/>
      <c r="BC26" s="447"/>
      <c r="BD26" s="447"/>
      <c r="BE26" s="447"/>
      <c r="BF26" s="447"/>
      <c r="BG26" s="447"/>
      <c r="BH26" s="447"/>
      <c r="BI26" s="447"/>
      <c r="BJ26" s="447"/>
      <c r="BK26" s="447"/>
      <c r="BL26" s="447"/>
      <c r="BM26" s="448"/>
      <c r="BN26" s="443" t="s">
        <v>122</v>
      </c>
      <c r="BO26" s="444"/>
      <c r="BP26" s="444"/>
      <c r="BQ26" s="444"/>
      <c r="BR26" s="444"/>
      <c r="BS26" s="444"/>
      <c r="BT26" s="444"/>
      <c r="BU26" s="445"/>
      <c r="BV26" s="443" t="s">
        <v>122</v>
      </c>
      <c r="BW26" s="444"/>
      <c r="BX26" s="444"/>
      <c r="BY26" s="444"/>
      <c r="BZ26" s="444"/>
      <c r="CA26" s="444"/>
      <c r="CB26" s="444"/>
      <c r="CC26" s="445"/>
      <c r="CD26" s="182"/>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
      <c r="A27" s="169"/>
      <c r="B27" s="614"/>
      <c r="C27" s="590"/>
      <c r="D27" s="591"/>
      <c r="E27" s="493" t="s">
        <v>170</v>
      </c>
      <c r="F27" s="473"/>
      <c r="G27" s="473"/>
      <c r="H27" s="473"/>
      <c r="I27" s="473"/>
      <c r="J27" s="473"/>
      <c r="K27" s="474"/>
      <c r="L27" s="494">
        <v>1</v>
      </c>
      <c r="M27" s="495"/>
      <c r="N27" s="495"/>
      <c r="O27" s="495"/>
      <c r="P27" s="537"/>
      <c r="Q27" s="494">
        <v>2500</v>
      </c>
      <c r="R27" s="495"/>
      <c r="S27" s="495"/>
      <c r="T27" s="495"/>
      <c r="U27" s="495"/>
      <c r="V27" s="537"/>
      <c r="W27" s="589"/>
      <c r="X27" s="590"/>
      <c r="Y27" s="591"/>
      <c r="Z27" s="493" t="s">
        <v>171</v>
      </c>
      <c r="AA27" s="473"/>
      <c r="AB27" s="473"/>
      <c r="AC27" s="473"/>
      <c r="AD27" s="473"/>
      <c r="AE27" s="473"/>
      <c r="AF27" s="473"/>
      <c r="AG27" s="474"/>
      <c r="AH27" s="494" t="s">
        <v>122</v>
      </c>
      <c r="AI27" s="495"/>
      <c r="AJ27" s="495"/>
      <c r="AK27" s="495"/>
      <c r="AL27" s="537"/>
      <c r="AM27" s="494" t="s">
        <v>122</v>
      </c>
      <c r="AN27" s="495"/>
      <c r="AO27" s="495"/>
      <c r="AP27" s="495"/>
      <c r="AQ27" s="495"/>
      <c r="AR27" s="537"/>
      <c r="AS27" s="494" t="s">
        <v>122</v>
      </c>
      <c r="AT27" s="495"/>
      <c r="AU27" s="495"/>
      <c r="AV27" s="495"/>
      <c r="AW27" s="495"/>
      <c r="AX27" s="496"/>
      <c r="AY27" s="538" t="s">
        <v>172</v>
      </c>
      <c r="AZ27" s="539"/>
      <c r="BA27" s="539"/>
      <c r="BB27" s="539"/>
      <c r="BC27" s="539"/>
      <c r="BD27" s="539"/>
      <c r="BE27" s="539"/>
      <c r="BF27" s="539"/>
      <c r="BG27" s="539"/>
      <c r="BH27" s="539"/>
      <c r="BI27" s="539"/>
      <c r="BJ27" s="539"/>
      <c r="BK27" s="539"/>
      <c r="BL27" s="539"/>
      <c r="BM27" s="540"/>
      <c r="BN27" s="562" t="s">
        <v>122</v>
      </c>
      <c r="BO27" s="563"/>
      <c r="BP27" s="563"/>
      <c r="BQ27" s="563"/>
      <c r="BR27" s="563"/>
      <c r="BS27" s="563"/>
      <c r="BT27" s="563"/>
      <c r="BU27" s="564"/>
      <c r="BV27" s="562" t="s">
        <v>122</v>
      </c>
      <c r="BW27" s="563"/>
      <c r="BX27" s="563"/>
      <c r="BY27" s="563"/>
      <c r="BZ27" s="563"/>
      <c r="CA27" s="563"/>
      <c r="CB27" s="563"/>
      <c r="CC27" s="564"/>
      <c r="CD27" s="184"/>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15">
      <c r="A28" s="169"/>
      <c r="B28" s="614"/>
      <c r="C28" s="590"/>
      <c r="D28" s="591"/>
      <c r="E28" s="493" t="s">
        <v>173</v>
      </c>
      <c r="F28" s="473"/>
      <c r="G28" s="473"/>
      <c r="H28" s="473"/>
      <c r="I28" s="473"/>
      <c r="J28" s="473"/>
      <c r="K28" s="474"/>
      <c r="L28" s="494">
        <v>1</v>
      </c>
      <c r="M28" s="495"/>
      <c r="N28" s="495"/>
      <c r="O28" s="495"/>
      <c r="P28" s="537"/>
      <c r="Q28" s="494">
        <v>2000</v>
      </c>
      <c r="R28" s="495"/>
      <c r="S28" s="495"/>
      <c r="T28" s="495"/>
      <c r="U28" s="495"/>
      <c r="V28" s="537"/>
      <c r="W28" s="589"/>
      <c r="X28" s="590"/>
      <c r="Y28" s="591"/>
      <c r="Z28" s="493" t="s">
        <v>174</v>
      </c>
      <c r="AA28" s="473"/>
      <c r="AB28" s="473"/>
      <c r="AC28" s="473"/>
      <c r="AD28" s="473"/>
      <c r="AE28" s="473"/>
      <c r="AF28" s="473"/>
      <c r="AG28" s="474"/>
      <c r="AH28" s="494" t="s">
        <v>122</v>
      </c>
      <c r="AI28" s="495"/>
      <c r="AJ28" s="495"/>
      <c r="AK28" s="495"/>
      <c r="AL28" s="537"/>
      <c r="AM28" s="494" t="s">
        <v>122</v>
      </c>
      <c r="AN28" s="495"/>
      <c r="AO28" s="495"/>
      <c r="AP28" s="495"/>
      <c r="AQ28" s="495"/>
      <c r="AR28" s="537"/>
      <c r="AS28" s="494" t="s">
        <v>122</v>
      </c>
      <c r="AT28" s="495"/>
      <c r="AU28" s="495"/>
      <c r="AV28" s="495"/>
      <c r="AW28" s="495"/>
      <c r="AX28" s="496"/>
      <c r="AY28" s="597" t="s">
        <v>175</v>
      </c>
      <c r="AZ28" s="598"/>
      <c r="BA28" s="598"/>
      <c r="BB28" s="599"/>
      <c r="BC28" s="403" t="s">
        <v>46</v>
      </c>
      <c r="BD28" s="404"/>
      <c r="BE28" s="404"/>
      <c r="BF28" s="404"/>
      <c r="BG28" s="404"/>
      <c r="BH28" s="404"/>
      <c r="BI28" s="404"/>
      <c r="BJ28" s="404"/>
      <c r="BK28" s="404"/>
      <c r="BL28" s="404"/>
      <c r="BM28" s="405"/>
      <c r="BN28" s="406">
        <v>410138</v>
      </c>
      <c r="BO28" s="407"/>
      <c r="BP28" s="407"/>
      <c r="BQ28" s="407"/>
      <c r="BR28" s="407"/>
      <c r="BS28" s="407"/>
      <c r="BT28" s="407"/>
      <c r="BU28" s="408"/>
      <c r="BV28" s="406">
        <v>421126</v>
      </c>
      <c r="BW28" s="407"/>
      <c r="BX28" s="407"/>
      <c r="BY28" s="407"/>
      <c r="BZ28" s="407"/>
      <c r="CA28" s="407"/>
      <c r="CB28" s="407"/>
      <c r="CC28" s="408"/>
      <c r="CD28" s="182"/>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15">
      <c r="A29" s="169"/>
      <c r="B29" s="614"/>
      <c r="C29" s="590"/>
      <c r="D29" s="591"/>
      <c r="E29" s="493" t="s">
        <v>176</v>
      </c>
      <c r="F29" s="473"/>
      <c r="G29" s="473"/>
      <c r="H29" s="473"/>
      <c r="I29" s="473"/>
      <c r="J29" s="473"/>
      <c r="K29" s="474"/>
      <c r="L29" s="494">
        <v>7</v>
      </c>
      <c r="M29" s="495"/>
      <c r="N29" s="495"/>
      <c r="O29" s="495"/>
      <c r="P29" s="537"/>
      <c r="Q29" s="494">
        <v>1700</v>
      </c>
      <c r="R29" s="495"/>
      <c r="S29" s="495"/>
      <c r="T29" s="495"/>
      <c r="U29" s="495"/>
      <c r="V29" s="537"/>
      <c r="W29" s="592"/>
      <c r="X29" s="593"/>
      <c r="Y29" s="594"/>
      <c r="Z29" s="493" t="s">
        <v>177</v>
      </c>
      <c r="AA29" s="473"/>
      <c r="AB29" s="473"/>
      <c r="AC29" s="473"/>
      <c r="AD29" s="473"/>
      <c r="AE29" s="473"/>
      <c r="AF29" s="473"/>
      <c r="AG29" s="474"/>
      <c r="AH29" s="494">
        <v>58</v>
      </c>
      <c r="AI29" s="495"/>
      <c r="AJ29" s="495"/>
      <c r="AK29" s="495"/>
      <c r="AL29" s="537"/>
      <c r="AM29" s="494">
        <v>175914</v>
      </c>
      <c r="AN29" s="495"/>
      <c r="AO29" s="495"/>
      <c r="AP29" s="495"/>
      <c r="AQ29" s="495"/>
      <c r="AR29" s="537"/>
      <c r="AS29" s="494">
        <v>3033</v>
      </c>
      <c r="AT29" s="495"/>
      <c r="AU29" s="495"/>
      <c r="AV29" s="495"/>
      <c r="AW29" s="495"/>
      <c r="AX29" s="496"/>
      <c r="AY29" s="600"/>
      <c r="AZ29" s="601"/>
      <c r="BA29" s="601"/>
      <c r="BB29" s="602"/>
      <c r="BC29" s="477" t="s">
        <v>178</v>
      </c>
      <c r="BD29" s="478"/>
      <c r="BE29" s="478"/>
      <c r="BF29" s="478"/>
      <c r="BG29" s="478"/>
      <c r="BH29" s="478"/>
      <c r="BI29" s="478"/>
      <c r="BJ29" s="478"/>
      <c r="BK29" s="478"/>
      <c r="BL29" s="478"/>
      <c r="BM29" s="479"/>
      <c r="BN29" s="443">
        <v>38936</v>
      </c>
      <c r="BO29" s="444"/>
      <c r="BP29" s="444"/>
      <c r="BQ29" s="444"/>
      <c r="BR29" s="444"/>
      <c r="BS29" s="444"/>
      <c r="BT29" s="444"/>
      <c r="BU29" s="445"/>
      <c r="BV29" s="443">
        <v>29921</v>
      </c>
      <c r="BW29" s="444"/>
      <c r="BX29" s="444"/>
      <c r="BY29" s="444"/>
      <c r="BZ29" s="444"/>
      <c r="CA29" s="444"/>
      <c r="CB29" s="444"/>
      <c r="CC29" s="445"/>
      <c r="CD29" s="184"/>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
      <c r="A30" s="169"/>
      <c r="B30" s="615"/>
      <c r="C30" s="616"/>
      <c r="D30" s="617"/>
      <c r="E30" s="497"/>
      <c r="F30" s="498"/>
      <c r="G30" s="498"/>
      <c r="H30" s="498"/>
      <c r="I30" s="498"/>
      <c r="J30" s="498"/>
      <c r="K30" s="499"/>
      <c r="L30" s="607"/>
      <c r="M30" s="608"/>
      <c r="N30" s="608"/>
      <c r="O30" s="608"/>
      <c r="P30" s="609"/>
      <c r="Q30" s="607"/>
      <c r="R30" s="608"/>
      <c r="S30" s="608"/>
      <c r="T30" s="608"/>
      <c r="U30" s="608"/>
      <c r="V30" s="609"/>
      <c r="W30" s="610" t="s">
        <v>179</v>
      </c>
      <c r="X30" s="611"/>
      <c r="Y30" s="611"/>
      <c r="Z30" s="611"/>
      <c r="AA30" s="611"/>
      <c r="AB30" s="611"/>
      <c r="AC30" s="611"/>
      <c r="AD30" s="611"/>
      <c r="AE30" s="611"/>
      <c r="AF30" s="611"/>
      <c r="AG30" s="612"/>
      <c r="AH30" s="570">
        <v>95.8</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286519</v>
      </c>
      <c r="BO30" s="563"/>
      <c r="BP30" s="563"/>
      <c r="BQ30" s="563"/>
      <c r="BR30" s="563"/>
      <c r="BS30" s="563"/>
      <c r="BT30" s="563"/>
      <c r="BU30" s="564"/>
      <c r="BV30" s="562">
        <v>236885</v>
      </c>
      <c r="BW30" s="563"/>
      <c r="BX30" s="563"/>
      <c r="BY30" s="563"/>
      <c r="BZ30" s="563"/>
      <c r="CA30" s="563"/>
      <c r="CB30" s="563"/>
      <c r="CC30" s="564"/>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606" t="s">
        <v>180</v>
      </c>
      <c r="D32" s="606"/>
      <c r="E32" s="606"/>
      <c r="F32" s="606"/>
      <c r="G32" s="606"/>
      <c r="H32" s="606"/>
      <c r="I32" s="606"/>
      <c r="J32" s="606"/>
      <c r="K32" s="606"/>
      <c r="L32" s="606"/>
      <c r="M32" s="606"/>
      <c r="N32" s="606"/>
      <c r="O32" s="606"/>
      <c r="P32" s="606"/>
      <c r="Q32" s="606"/>
      <c r="R32" s="606"/>
      <c r="S32" s="606"/>
      <c r="U32" s="447" t="s">
        <v>181</v>
      </c>
      <c r="V32" s="447"/>
      <c r="W32" s="447"/>
      <c r="X32" s="447"/>
      <c r="Y32" s="447"/>
      <c r="Z32" s="447"/>
      <c r="AA32" s="447"/>
      <c r="AB32" s="447"/>
      <c r="AC32" s="447"/>
      <c r="AD32" s="447"/>
      <c r="AE32" s="447"/>
      <c r="AF32" s="447"/>
      <c r="AG32" s="447"/>
      <c r="AH32" s="447"/>
      <c r="AI32" s="447"/>
      <c r="AJ32" s="447"/>
      <c r="AK32" s="447"/>
      <c r="AM32" s="447" t="s">
        <v>182</v>
      </c>
      <c r="AN32" s="447"/>
      <c r="AO32" s="447"/>
      <c r="AP32" s="447"/>
      <c r="AQ32" s="447"/>
      <c r="AR32" s="447"/>
      <c r="AS32" s="447"/>
      <c r="AT32" s="447"/>
      <c r="AU32" s="447"/>
      <c r="AV32" s="447"/>
      <c r="AW32" s="447"/>
      <c r="AX32" s="447"/>
      <c r="AY32" s="447"/>
      <c r="AZ32" s="447"/>
      <c r="BA32" s="447"/>
      <c r="BB32" s="447"/>
      <c r="BC32" s="447"/>
      <c r="BE32" s="447" t="s">
        <v>183</v>
      </c>
      <c r="BF32" s="447"/>
      <c r="BG32" s="447"/>
      <c r="BH32" s="447"/>
      <c r="BI32" s="447"/>
      <c r="BJ32" s="447"/>
      <c r="BK32" s="447"/>
      <c r="BL32" s="447"/>
      <c r="BM32" s="447"/>
      <c r="BN32" s="447"/>
      <c r="BO32" s="447"/>
      <c r="BP32" s="447"/>
      <c r="BQ32" s="447"/>
      <c r="BR32" s="447"/>
      <c r="BS32" s="447"/>
      <c r="BT32" s="447"/>
      <c r="BU32" s="447"/>
      <c r="BW32" s="447" t="s">
        <v>184</v>
      </c>
      <c r="BX32" s="447"/>
      <c r="BY32" s="447"/>
      <c r="BZ32" s="447"/>
      <c r="CA32" s="447"/>
      <c r="CB32" s="447"/>
      <c r="CC32" s="447"/>
      <c r="CD32" s="447"/>
      <c r="CE32" s="447"/>
      <c r="CF32" s="447"/>
      <c r="CG32" s="447"/>
      <c r="CH32" s="447"/>
      <c r="CI32" s="447"/>
      <c r="CJ32" s="447"/>
      <c r="CK32" s="447"/>
      <c r="CL32" s="447"/>
      <c r="CM32" s="447"/>
      <c r="CO32" s="447" t="s">
        <v>185</v>
      </c>
      <c r="CP32" s="447"/>
      <c r="CQ32" s="447"/>
      <c r="CR32" s="447"/>
      <c r="CS32" s="447"/>
      <c r="CT32" s="447"/>
      <c r="CU32" s="447"/>
      <c r="CV32" s="447"/>
      <c r="CW32" s="447"/>
      <c r="CX32" s="447"/>
      <c r="CY32" s="447"/>
      <c r="CZ32" s="447"/>
      <c r="DA32" s="447"/>
      <c r="DB32" s="447"/>
      <c r="DC32" s="447"/>
      <c r="DD32" s="447"/>
      <c r="DE32" s="447"/>
      <c r="DI32" s="192"/>
    </row>
    <row r="33" spans="1:113" ht="13.5" customHeight="1" x14ac:dyDescent="0.15">
      <c r="A33" s="169"/>
      <c r="B33" s="193"/>
      <c r="C33" s="467" t="s">
        <v>186</v>
      </c>
      <c r="D33" s="467"/>
      <c r="E33" s="432" t="s">
        <v>187</v>
      </c>
      <c r="F33" s="432"/>
      <c r="G33" s="432"/>
      <c r="H33" s="432"/>
      <c r="I33" s="432"/>
      <c r="J33" s="432"/>
      <c r="K33" s="432"/>
      <c r="L33" s="432"/>
      <c r="M33" s="432"/>
      <c r="N33" s="432"/>
      <c r="O33" s="432"/>
      <c r="P33" s="432"/>
      <c r="Q33" s="432"/>
      <c r="R33" s="432"/>
      <c r="S33" s="432"/>
      <c r="T33" s="194"/>
      <c r="U33" s="467" t="s">
        <v>186</v>
      </c>
      <c r="V33" s="467"/>
      <c r="W33" s="432" t="s">
        <v>187</v>
      </c>
      <c r="X33" s="432"/>
      <c r="Y33" s="432"/>
      <c r="Z33" s="432"/>
      <c r="AA33" s="432"/>
      <c r="AB33" s="432"/>
      <c r="AC33" s="432"/>
      <c r="AD33" s="432"/>
      <c r="AE33" s="432"/>
      <c r="AF33" s="432"/>
      <c r="AG33" s="432"/>
      <c r="AH33" s="432"/>
      <c r="AI33" s="432"/>
      <c r="AJ33" s="432"/>
      <c r="AK33" s="432"/>
      <c r="AL33" s="194"/>
      <c r="AM33" s="467" t="s">
        <v>186</v>
      </c>
      <c r="AN33" s="467"/>
      <c r="AO33" s="432" t="s">
        <v>187</v>
      </c>
      <c r="AP33" s="432"/>
      <c r="AQ33" s="432"/>
      <c r="AR33" s="432"/>
      <c r="AS33" s="432"/>
      <c r="AT33" s="432"/>
      <c r="AU33" s="432"/>
      <c r="AV33" s="432"/>
      <c r="AW33" s="432"/>
      <c r="AX33" s="432"/>
      <c r="AY33" s="432"/>
      <c r="AZ33" s="432"/>
      <c r="BA33" s="432"/>
      <c r="BB33" s="432"/>
      <c r="BC33" s="432"/>
      <c r="BD33" s="195"/>
      <c r="BE33" s="432" t="s">
        <v>188</v>
      </c>
      <c r="BF33" s="432"/>
      <c r="BG33" s="432" t="s">
        <v>189</v>
      </c>
      <c r="BH33" s="432"/>
      <c r="BI33" s="432"/>
      <c r="BJ33" s="432"/>
      <c r="BK33" s="432"/>
      <c r="BL33" s="432"/>
      <c r="BM33" s="432"/>
      <c r="BN33" s="432"/>
      <c r="BO33" s="432"/>
      <c r="BP33" s="432"/>
      <c r="BQ33" s="432"/>
      <c r="BR33" s="432"/>
      <c r="BS33" s="432"/>
      <c r="BT33" s="432"/>
      <c r="BU33" s="432"/>
      <c r="BV33" s="195"/>
      <c r="BW33" s="467" t="s">
        <v>188</v>
      </c>
      <c r="BX33" s="467"/>
      <c r="BY33" s="432" t="s">
        <v>190</v>
      </c>
      <c r="BZ33" s="432"/>
      <c r="CA33" s="432"/>
      <c r="CB33" s="432"/>
      <c r="CC33" s="432"/>
      <c r="CD33" s="432"/>
      <c r="CE33" s="432"/>
      <c r="CF33" s="432"/>
      <c r="CG33" s="432"/>
      <c r="CH33" s="432"/>
      <c r="CI33" s="432"/>
      <c r="CJ33" s="432"/>
      <c r="CK33" s="432"/>
      <c r="CL33" s="432"/>
      <c r="CM33" s="432"/>
      <c r="CN33" s="194"/>
      <c r="CO33" s="467" t="s">
        <v>186</v>
      </c>
      <c r="CP33" s="467"/>
      <c r="CQ33" s="432" t="s">
        <v>191</v>
      </c>
      <c r="CR33" s="432"/>
      <c r="CS33" s="432"/>
      <c r="CT33" s="432"/>
      <c r="CU33" s="432"/>
      <c r="CV33" s="432"/>
      <c r="CW33" s="432"/>
      <c r="CX33" s="432"/>
      <c r="CY33" s="432"/>
      <c r="CZ33" s="432"/>
      <c r="DA33" s="432"/>
      <c r="DB33" s="432"/>
      <c r="DC33" s="432"/>
      <c r="DD33" s="432"/>
      <c r="DE33" s="432"/>
      <c r="DF33" s="194"/>
      <c r="DG33" s="632" t="s">
        <v>192</v>
      </c>
      <c r="DH33" s="632"/>
      <c r="DI33" s="196"/>
    </row>
    <row r="34" spans="1:113" ht="32.25" customHeight="1" x14ac:dyDescent="0.15">
      <c r="A34" s="169"/>
      <c r="B34" s="193"/>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69"/>
      <c r="U34" s="633">
        <f>IF(W34="","",MAX(C34:D43)+1)</f>
        <v>2</v>
      </c>
      <c r="V34" s="633"/>
      <c r="W34" s="634" t="str">
        <f>IF('各会計、関係団体の財政状況及び健全化判断比率'!B28="","",'各会計、関係団体の財政状況及び健全化判断比率'!B28)</f>
        <v>国民健康保険特別会計</v>
      </c>
      <c r="X34" s="634"/>
      <c r="Y34" s="634"/>
      <c r="Z34" s="634"/>
      <c r="AA34" s="634"/>
      <c r="AB34" s="634"/>
      <c r="AC34" s="634"/>
      <c r="AD34" s="634"/>
      <c r="AE34" s="634"/>
      <c r="AF34" s="634"/>
      <c r="AG34" s="634"/>
      <c r="AH34" s="634"/>
      <c r="AI34" s="634"/>
      <c r="AJ34" s="634"/>
      <c r="AK34" s="634"/>
      <c r="AL34" s="169"/>
      <c r="AM34" s="633">
        <f>IF(AO34="","",MAX(C34:D43,U34:V43)+1)</f>
        <v>5</v>
      </c>
      <c r="AN34" s="633"/>
      <c r="AO34" s="634" t="str">
        <f>IF('各会計、関係団体の財政状況及び健全化判断比率'!B31="","",'各会計、関係団体の財政状況及び健全化判断比率'!B31)</f>
        <v>簡易水道事業会計</v>
      </c>
      <c r="AP34" s="634"/>
      <c r="AQ34" s="634"/>
      <c r="AR34" s="634"/>
      <c r="AS34" s="634"/>
      <c r="AT34" s="634"/>
      <c r="AU34" s="634"/>
      <c r="AV34" s="634"/>
      <c r="AW34" s="634"/>
      <c r="AX34" s="634"/>
      <c r="AY34" s="634"/>
      <c r="AZ34" s="634"/>
      <c r="BA34" s="634"/>
      <c r="BB34" s="634"/>
      <c r="BC34" s="634"/>
      <c r="BD34" s="169"/>
      <c r="BE34" s="633" t="str">
        <f>IF(BG34="","",MAX(C34:D43,U34:V43,AM34:AN43)+1)</f>
        <v/>
      </c>
      <c r="BF34" s="633"/>
      <c r="BG34" s="634"/>
      <c r="BH34" s="634"/>
      <c r="BI34" s="634"/>
      <c r="BJ34" s="634"/>
      <c r="BK34" s="634"/>
      <c r="BL34" s="634"/>
      <c r="BM34" s="634"/>
      <c r="BN34" s="634"/>
      <c r="BO34" s="634"/>
      <c r="BP34" s="634"/>
      <c r="BQ34" s="634"/>
      <c r="BR34" s="634"/>
      <c r="BS34" s="634"/>
      <c r="BT34" s="634"/>
      <c r="BU34" s="634"/>
      <c r="BV34" s="169"/>
      <c r="BW34" s="633">
        <f>IF(BY34="","",MAX(C34:D43,U34:V43,AM34:AN43,BE34:BF43)+1)</f>
        <v>7</v>
      </c>
      <c r="BX34" s="633"/>
      <c r="BY34" s="634" t="str">
        <f>IF('各会計、関係団体の財政状況及び健全化判断比率'!B68="","",'各会計、関係団体の財政状況及び健全化判断比率'!B68)</f>
        <v>後志広域貼合</v>
      </c>
      <c r="BZ34" s="634"/>
      <c r="CA34" s="634"/>
      <c r="CB34" s="634"/>
      <c r="CC34" s="634"/>
      <c r="CD34" s="634"/>
      <c r="CE34" s="634"/>
      <c r="CF34" s="634"/>
      <c r="CG34" s="634"/>
      <c r="CH34" s="634"/>
      <c r="CI34" s="634"/>
      <c r="CJ34" s="634"/>
      <c r="CK34" s="634"/>
      <c r="CL34" s="634"/>
      <c r="CM34" s="634"/>
      <c r="CN34" s="169"/>
      <c r="CO34" s="633" t="str">
        <f>IF(CQ34="","",MAX(C34:D43,U34:V43,AM34:AN43,BE34:BF43,BW34:BX43)+1)</f>
        <v/>
      </c>
      <c r="CP34" s="633"/>
      <c r="CQ34" s="634" t="str">
        <f>IF('各会計、関係団体の財政状況及び健全化判断比率'!BS7="","",'各会計、関係団体の財政状況及び健全化判断比率'!BS7)</f>
        <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196"/>
    </row>
    <row r="35" spans="1:113" ht="32.25" customHeight="1" x14ac:dyDescent="0.15">
      <c r="A35" s="169"/>
      <c r="B35" s="193"/>
      <c r="C35" s="633" t="str">
        <f>IF(E35="","",C34+1)</f>
        <v/>
      </c>
      <c r="D35" s="633"/>
      <c r="E35" s="634" t="str">
        <f>IF('各会計、関係団体の財政状況及び健全化判断比率'!B8="","",'各会計、関係団体の財政状況及び健全化判断比率'!B8)</f>
        <v/>
      </c>
      <c r="F35" s="634"/>
      <c r="G35" s="634"/>
      <c r="H35" s="634"/>
      <c r="I35" s="634"/>
      <c r="J35" s="634"/>
      <c r="K35" s="634"/>
      <c r="L35" s="634"/>
      <c r="M35" s="634"/>
      <c r="N35" s="634"/>
      <c r="O35" s="634"/>
      <c r="P35" s="634"/>
      <c r="Q35" s="634"/>
      <c r="R35" s="634"/>
      <c r="S35" s="634"/>
      <c r="T35" s="169"/>
      <c r="U35" s="633">
        <f>IF(W35="","",U34+1)</f>
        <v>3</v>
      </c>
      <c r="V35" s="633"/>
      <c r="W35" s="634" t="str">
        <f>IF('各会計、関係団体の財政状況及び健全化判断比率'!B29="","",'各会計、関係団体の財政状況及び健全化判断比率'!B29)</f>
        <v>後期高齢者医療特別会計</v>
      </c>
      <c r="X35" s="634"/>
      <c r="Y35" s="634"/>
      <c r="Z35" s="634"/>
      <c r="AA35" s="634"/>
      <c r="AB35" s="634"/>
      <c r="AC35" s="634"/>
      <c r="AD35" s="634"/>
      <c r="AE35" s="634"/>
      <c r="AF35" s="634"/>
      <c r="AG35" s="634"/>
      <c r="AH35" s="634"/>
      <c r="AI35" s="634"/>
      <c r="AJ35" s="634"/>
      <c r="AK35" s="634"/>
      <c r="AL35" s="169"/>
      <c r="AM35" s="633">
        <f t="shared" ref="AM35:AM43" si="0">IF(AO35="","",AM34+1)</f>
        <v>6</v>
      </c>
      <c r="AN35" s="633"/>
      <c r="AO35" s="634" t="str">
        <f>IF('各会計、関係団体の財政状況及び健全化判断比率'!B32="","",'各会計、関係団体の財政状況及び健全化判断比率'!B32)</f>
        <v>下水道事業会計</v>
      </c>
      <c r="AP35" s="634"/>
      <c r="AQ35" s="634"/>
      <c r="AR35" s="634"/>
      <c r="AS35" s="634"/>
      <c r="AT35" s="634"/>
      <c r="AU35" s="634"/>
      <c r="AV35" s="634"/>
      <c r="AW35" s="634"/>
      <c r="AX35" s="634"/>
      <c r="AY35" s="634"/>
      <c r="AZ35" s="634"/>
      <c r="BA35" s="634"/>
      <c r="BB35" s="634"/>
      <c r="BC35" s="634"/>
      <c r="BD35" s="169"/>
      <c r="BE35" s="633" t="str">
        <f t="shared" ref="BE35:BE43" si="1">IF(BG35="","",BE34+1)</f>
        <v/>
      </c>
      <c r="BF35" s="633"/>
      <c r="BG35" s="634"/>
      <c r="BH35" s="634"/>
      <c r="BI35" s="634"/>
      <c r="BJ35" s="634"/>
      <c r="BK35" s="634"/>
      <c r="BL35" s="634"/>
      <c r="BM35" s="634"/>
      <c r="BN35" s="634"/>
      <c r="BO35" s="634"/>
      <c r="BP35" s="634"/>
      <c r="BQ35" s="634"/>
      <c r="BR35" s="634"/>
      <c r="BS35" s="634"/>
      <c r="BT35" s="634"/>
      <c r="BU35" s="634"/>
      <c r="BV35" s="169"/>
      <c r="BW35" s="633">
        <f t="shared" ref="BW35:BW43" si="2">IF(BY35="","",BW34+1)</f>
        <v>8</v>
      </c>
      <c r="BX35" s="633"/>
      <c r="BY35" s="634" t="str">
        <f>IF('各会計、関係団体の財政状況及び健全化判断比率'!B69="","",'各会計、関係団体の財政状況及び健全化判断比率'!B69)</f>
        <v>羊蹄山麓環境衛生組合</v>
      </c>
      <c r="BZ35" s="634"/>
      <c r="CA35" s="634"/>
      <c r="CB35" s="634"/>
      <c r="CC35" s="634"/>
      <c r="CD35" s="634"/>
      <c r="CE35" s="634"/>
      <c r="CF35" s="634"/>
      <c r="CG35" s="634"/>
      <c r="CH35" s="634"/>
      <c r="CI35" s="634"/>
      <c r="CJ35" s="634"/>
      <c r="CK35" s="634"/>
      <c r="CL35" s="634"/>
      <c r="CM35" s="634"/>
      <c r="CN35" s="169"/>
      <c r="CO35" s="633" t="str">
        <f t="shared" ref="CO35:CO43" si="3">IF(CQ35="","",CO34+1)</f>
        <v/>
      </c>
      <c r="CP35" s="633"/>
      <c r="CQ35" s="634" t="str">
        <f>IF('各会計、関係団体の財政状況及び健全化判断比率'!BS8="","",'各会計、関係団体の財政状況及び健全化判断比率'!BS8)</f>
        <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196"/>
    </row>
    <row r="36" spans="1:113" ht="32.25" customHeight="1" x14ac:dyDescent="0.15">
      <c r="A36" s="169"/>
      <c r="B36" s="193"/>
      <c r="C36" s="633" t="str">
        <f>IF(E36="","",C35+1)</f>
        <v/>
      </c>
      <c r="D36" s="633"/>
      <c r="E36" s="634" t="str">
        <f>IF('各会計、関係団体の財政状況及び健全化判断比率'!B9="","",'各会計、関係団体の財政状況及び健全化判断比率'!B9)</f>
        <v/>
      </c>
      <c r="F36" s="634"/>
      <c r="G36" s="634"/>
      <c r="H36" s="634"/>
      <c r="I36" s="634"/>
      <c r="J36" s="634"/>
      <c r="K36" s="634"/>
      <c r="L36" s="634"/>
      <c r="M36" s="634"/>
      <c r="N36" s="634"/>
      <c r="O36" s="634"/>
      <c r="P36" s="634"/>
      <c r="Q36" s="634"/>
      <c r="R36" s="634"/>
      <c r="S36" s="634"/>
      <c r="T36" s="169"/>
      <c r="U36" s="633">
        <f t="shared" ref="U36:U43" si="4">IF(W36="","",U35+1)</f>
        <v>4</v>
      </c>
      <c r="V36" s="633"/>
      <c r="W36" s="634" t="str">
        <f>IF('各会計、関係団体の財政状況及び健全化判断比率'!B30="","",'各会計、関係団体の財政状況及び健全化判断比率'!B30)</f>
        <v>介護サービス事業特別会計</v>
      </c>
      <c r="X36" s="634"/>
      <c r="Y36" s="634"/>
      <c r="Z36" s="634"/>
      <c r="AA36" s="634"/>
      <c r="AB36" s="634"/>
      <c r="AC36" s="634"/>
      <c r="AD36" s="634"/>
      <c r="AE36" s="634"/>
      <c r="AF36" s="634"/>
      <c r="AG36" s="634"/>
      <c r="AH36" s="634"/>
      <c r="AI36" s="634"/>
      <c r="AJ36" s="634"/>
      <c r="AK36" s="634"/>
      <c r="AL36" s="169"/>
      <c r="AM36" s="633" t="str">
        <f t="shared" si="0"/>
        <v/>
      </c>
      <c r="AN36" s="633"/>
      <c r="AO36" s="634"/>
      <c r="AP36" s="634"/>
      <c r="AQ36" s="634"/>
      <c r="AR36" s="634"/>
      <c r="AS36" s="634"/>
      <c r="AT36" s="634"/>
      <c r="AU36" s="634"/>
      <c r="AV36" s="634"/>
      <c r="AW36" s="634"/>
      <c r="AX36" s="634"/>
      <c r="AY36" s="634"/>
      <c r="AZ36" s="634"/>
      <c r="BA36" s="634"/>
      <c r="BB36" s="634"/>
      <c r="BC36" s="634"/>
      <c r="BD36" s="169"/>
      <c r="BE36" s="633" t="str">
        <f t="shared" si="1"/>
        <v/>
      </c>
      <c r="BF36" s="633"/>
      <c r="BG36" s="634"/>
      <c r="BH36" s="634"/>
      <c r="BI36" s="634"/>
      <c r="BJ36" s="634"/>
      <c r="BK36" s="634"/>
      <c r="BL36" s="634"/>
      <c r="BM36" s="634"/>
      <c r="BN36" s="634"/>
      <c r="BO36" s="634"/>
      <c r="BP36" s="634"/>
      <c r="BQ36" s="634"/>
      <c r="BR36" s="634"/>
      <c r="BS36" s="634"/>
      <c r="BT36" s="634"/>
      <c r="BU36" s="634"/>
      <c r="BV36" s="169"/>
      <c r="BW36" s="633">
        <f t="shared" si="2"/>
        <v>9</v>
      </c>
      <c r="BX36" s="633"/>
      <c r="BY36" s="634" t="str">
        <f>IF('各会計、関係団体の財政状況及び健全化判断比率'!B70="","",'各会計、関係団体の財政状況及び健全化判断比率'!B70)</f>
        <v>羊蹄山ろく消防組合</v>
      </c>
      <c r="BZ36" s="634"/>
      <c r="CA36" s="634"/>
      <c r="CB36" s="634"/>
      <c r="CC36" s="634"/>
      <c r="CD36" s="634"/>
      <c r="CE36" s="634"/>
      <c r="CF36" s="634"/>
      <c r="CG36" s="634"/>
      <c r="CH36" s="634"/>
      <c r="CI36" s="634"/>
      <c r="CJ36" s="634"/>
      <c r="CK36" s="634"/>
      <c r="CL36" s="634"/>
      <c r="CM36" s="634"/>
      <c r="CN36" s="169"/>
      <c r="CO36" s="633" t="str">
        <f t="shared" si="3"/>
        <v/>
      </c>
      <c r="CP36" s="633"/>
      <c r="CQ36" s="634" t="str">
        <f>IF('各会計、関係団体の財政状況及び健全化判断比率'!BS9="","",'各会計、関係団体の財政状況及び健全化判断比率'!BS9)</f>
        <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96"/>
    </row>
    <row r="37" spans="1:113" ht="32.25" customHeight="1" x14ac:dyDescent="0.15">
      <c r="A37" s="169"/>
      <c r="B37" s="193"/>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69"/>
      <c r="U37" s="633" t="str">
        <f t="shared" si="4"/>
        <v/>
      </c>
      <c r="V37" s="633"/>
      <c r="W37" s="634"/>
      <c r="X37" s="634"/>
      <c r="Y37" s="634"/>
      <c r="Z37" s="634"/>
      <c r="AA37" s="634"/>
      <c r="AB37" s="634"/>
      <c r="AC37" s="634"/>
      <c r="AD37" s="634"/>
      <c r="AE37" s="634"/>
      <c r="AF37" s="634"/>
      <c r="AG37" s="634"/>
      <c r="AH37" s="634"/>
      <c r="AI37" s="634"/>
      <c r="AJ37" s="634"/>
      <c r="AK37" s="634"/>
      <c r="AL37" s="169"/>
      <c r="AM37" s="633" t="str">
        <f t="shared" si="0"/>
        <v/>
      </c>
      <c r="AN37" s="633"/>
      <c r="AO37" s="634"/>
      <c r="AP37" s="634"/>
      <c r="AQ37" s="634"/>
      <c r="AR37" s="634"/>
      <c r="AS37" s="634"/>
      <c r="AT37" s="634"/>
      <c r="AU37" s="634"/>
      <c r="AV37" s="634"/>
      <c r="AW37" s="634"/>
      <c r="AX37" s="634"/>
      <c r="AY37" s="634"/>
      <c r="AZ37" s="634"/>
      <c r="BA37" s="634"/>
      <c r="BB37" s="634"/>
      <c r="BC37" s="634"/>
      <c r="BD37" s="169"/>
      <c r="BE37" s="633" t="str">
        <f t="shared" si="1"/>
        <v/>
      </c>
      <c r="BF37" s="633"/>
      <c r="BG37" s="634"/>
      <c r="BH37" s="634"/>
      <c r="BI37" s="634"/>
      <c r="BJ37" s="634"/>
      <c r="BK37" s="634"/>
      <c r="BL37" s="634"/>
      <c r="BM37" s="634"/>
      <c r="BN37" s="634"/>
      <c r="BO37" s="634"/>
      <c r="BP37" s="634"/>
      <c r="BQ37" s="634"/>
      <c r="BR37" s="634"/>
      <c r="BS37" s="634"/>
      <c r="BT37" s="634"/>
      <c r="BU37" s="634"/>
      <c r="BV37" s="169"/>
      <c r="BW37" s="633">
        <f t="shared" si="2"/>
        <v>10</v>
      </c>
      <c r="BX37" s="633"/>
      <c r="BY37" s="634" t="str">
        <f>IF('各会計、関係団体の財政状況及び健全化判断比率'!B71="","",'各会計、関係団体の財政状況及び健全化判断比率'!B71)</f>
        <v>後志教育研修センター</v>
      </c>
      <c r="BZ37" s="634"/>
      <c r="CA37" s="634"/>
      <c r="CB37" s="634"/>
      <c r="CC37" s="634"/>
      <c r="CD37" s="634"/>
      <c r="CE37" s="634"/>
      <c r="CF37" s="634"/>
      <c r="CG37" s="634"/>
      <c r="CH37" s="634"/>
      <c r="CI37" s="634"/>
      <c r="CJ37" s="634"/>
      <c r="CK37" s="634"/>
      <c r="CL37" s="634"/>
      <c r="CM37" s="634"/>
      <c r="CN37" s="169"/>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196"/>
    </row>
    <row r="38" spans="1:113" ht="32.25" customHeight="1" x14ac:dyDescent="0.15">
      <c r="A38" s="169"/>
      <c r="B38" s="193"/>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69"/>
      <c r="U38" s="633" t="str">
        <f t="shared" si="4"/>
        <v/>
      </c>
      <c r="V38" s="633"/>
      <c r="W38" s="634"/>
      <c r="X38" s="634"/>
      <c r="Y38" s="634"/>
      <c r="Z38" s="634"/>
      <c r="AA38" s="634"/>
      <c r="AB38" s="634"/>
      <c r="AC38" s="634"/>
      <c r="AD38" s="634"/>
      <c r="AE38" s="634"/>
      <c r="AF38" s="634"/>
      <c r="AG38" s="634"/>
      <c r="AH38" s="634"/>
      <c r="AI38" s="634"/>
      <c r="AJ38" s="634"/>
      <c r="AK38" s="634"/>
      <c r="AL38" s="169"/>
      <c r="AM38" s="633" t="str">
        <f t="shared" si="0"/>
        <v/>
      </c>
      <c r="AN38" s="633"/>
      <c r="AO38" s="634"/>
      <c r="AP38" s="634"/>
      <c r="AQ38" s="634"/>
      <c r="AR38" s="634"/>
      <c r="AS38" s="634"/>
      <c r="AT38" s="634"/>
      <c r="AU38" s="634"/>
      <c r="AV38" s="634"/>
      <c r="AW38" s="634"/>
      <c r="AX38" s="634"/>
      <c r="AY38" s="634"/>
      <c r="AZ38" s="634"/>
      <c r="BA38" s="634"/>
      <c r="BB38" s="634"/>
      <c r="BC38" s="634"/>
      <c r="BD38" s="169"/>
      <c r="BE38" s="633" t="str">
        <f t="shared" si="1"/>
        <v/>
      </c>
      <c r="BF38" s="633"/>
      <c r="BG38" s="634"/>
      <c r="BH38" s="634"/>
      <c r="BI38" s="634"/>
      <c r="BJ38" s="634"/>
      <c r="BK38" s="634"/>
      <c r="BL38" s="634"/>
      <c r="BM38" s="634"/>
      <c r="BN38" s="634"/>
      <c r="BO38" s="634"/>
      <c r="BP38" s="634"/>
      <c r="BQ38" s="634"/>
      <c r="BR38" s="634"/>
      <c r="BS38" s="634"/>
      <c r="BT38" s="634"/>
      <c r="BU38" s="634"/>
      <c r="BV38" s="169"/>
      <c r="BW38" s="633" t="str">
        <f t="shared" si="2"/>
        <v/>
      </c>
      <c r="BX38" s="633"/>
      <c r="BY38" s="634" t="str">
        <f>IF('各会計、関係団体の財政状況及び健全化判断比率'!B72="","",'各会計、関係団体の財政状況及び健全化判断比率'!B72)</f>
        <v/>
      </c>
      <c r="BZ38" s="634"/>
      <c r="CA38" s="634"/>
      <c r="CB38" s="634"/>
      <c r="CC38" s="634"/>
      <c r="CD38" s="634"/>
      <c r="CE38" s="634"/>
      <c r="CF38" s="634"/>
      <c r="CG38" s="634"/>
      <c r="CH38" s="634"/>
      <c r="CI38" s="634"/>
      <c r="CJ38" s="634"/>
      <c r="CK38" s="634"/>
      <c r="CL38" s="634"/>
      <c r="CM38" s="634"/>
      <c r="CN38" s="169"/>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96"/>
    </row>
    <row r="39" spans="1:113" ht="32.25" customHeight="1" x14ac:dyDescent="0.15">
      <c r="A39" s="169"/>
      <c r="B39" s="193"/>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69"/>
      <c r="U39" s="633" t="str">
        <f t="shared" si="4"/>
        <v/>
      </c>
      <c r="V39" s="633"/>
      <c r="W39" s="634"/>
      <c r="X39" s="634"/>
      <c r="Y39" s="634"/>
      <c r="Z39" s="634"/>
      <c r="AA39" s="634"/>
      <c r="AB39" s="634"/>
      <c r="AC39" s="634"/>
      <c r="AD39" s="634"/>
      <c r="AE39" s="634"/>
      <c r="AF39" s="634"/>
      <c r="AG39" s="634"/>
      <c r="AH39" s="634"/>
      <c r="AI39" s="634"/>
      <c r="AJ39" s="634"/>
      <c r="AK39" s="634"/>
      <c r="AL39" s="169"/>
      <c r="AM39" s="633" t="str">
        <f t="shared" si="0"/>
        <v/>
      </c>
      <c r="AN39" s="633"/>
      <c r="AO39" s="634"/>
      <c r="AP39" s="634"/>
      <c r="AQ39" s="634"/>
      <c r="AR39" s="634"/>
      <c r="AS39" s="634"/>
      <c r="AT39" s="634"/>
      <c r="AU39" s="634"/>
      <c r="AV39" s="634"/>
      <c r="AW39" s="634"/>
      <c r="AX39" s="634"/>
      <c r="AY39" s="634"/>
      <c r="AZ39" s="634"/>
      <c r="BA39" s="634"/>
      <c r="BB39" s="634"/>
      <c r="BC39" s="634"/>
      <c r="BD39" s="169"/>
      <c r="BE39" s="633" t="str">
        <f t="shared" si="1"/>
        <v/>
      </c>
      <c r="BF39" s="633"/>
      <c r="BG39" s="634"/>
      <c r="BH39" s="634"/>
      <c r="BI39" s="634"/>
      <c r="BJ39" s="634"/>
      <c r="BK39" s="634"/>
      <c r="BL39" s="634"/>
      <c r="BM39" s="634"/>
      <c r="BN39" s="634"/>
      <c r="BO39" s="634"/>
      <c r="BP39" s="634"/>
      <c r="BQ39" s="634"/>
      <c r="BR39" s="634"/>
      <c r="BS39" s="634"/>
      <c r="BT39" s="634"/>
      <c r="BU39" s="634"/>
      <c r="BV39" s="169"/>
      <c r="BW39" s="633" t="str">
        <f t="shared" si="2"/>
        <v/>
      </c>
      <c r="BX39" s="633"/>
      <c r="BY39" s="634" t="str">
        <f>IF('各会計、関係団体の財政状況及び健全化判断比率'!B73="","",'各会計、関係団体の財政状況及び健全化判断比率'!B73)</f>
        <v/>
      </c>
      <c r="BZ39" s="634"/>
      <c r="CA39" s="634"/>
      <c r="CB39" s="634"/>
      <c r="CC39" s="634"/>
      <c r="CD39" s="634"/>
      <c r="CE39" s="634"/>
      <c r="CF39" s="634"/>
      <c r="CG39" s="634"/>
      <c r="CH39" s="634"/>
      <c r="CI39" s="634"/>
      <c r="CJ39" s="634"/>
      <c r="CK39" s="634"/>
      <c r="CL39" s="634"/>
      <c r="CM39" s="634"/>
      <c r="CN39" s="169"/>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96"/>
    </row>
    <row r="40" spans="1:113" ht="32.25" customHeight="1" x14ac:dyDescent="0.15">
      <c r="A40" s="169"/>
      <c r="B40" s="193"/>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69"/>
      <c r="U40" s="633" t="str">
        <f t="shared" si="4"/>
        <v/>
      </c>
      <c r="V40" s="633"/>
      <c r="W40" s="634"/>
      <c r="X40" s="634"/>
      <c r="Y40" s="634"/>
      <c r="Z40" s="634"/>
      <c r="AA40" s="634"/>
      <c r="AB40" s="634"/>
      <c r="AC40" s="634"/>
      <c r="AD40" s="634"/>
      <c r="AE40" s="634"/>
      <c r="AF40" s="634"/>
      <c r="AG40" s="634"/>
      <c r="AH40" s="634"/>
      <c r="AI40" s="634"/>
      <c r="AJ40" s="634"/>
      <c r="AK40" s="634"/>
      <c r="AL40" s="169"/>
      <c r="AM40" s="633" t="str">
        <f t="shared" si="0"/>
        <v/>
      </c>
      <c r="AN40" s="633"/>
      <c r="AO40" s="634"/>
      <c r="AP40" s="634"/>
      <c r="AQ40" s="634"/>
      <c r="AR40" s="634"/>
      <c r="AS40" s="634"/>
      <c r="AT40" s="634"/>
      <c r="AU40" s="634"/>
      <c r="AV40" s="634"/>
      <c r="AW40" s="634"/>
      <c r="AX40" s="634"/>
      <c r="AY40" s="634"/>
      <c r="AZ40" s="634"/>
      <c r="BA40" s="634"/>
      <c r="BB40" s="634"/>
      <c r="BC40" s="634"/>
      <c r="BD40" s="169"/>
      <c r="BE40" s="633" t="str">
        <f t="shared" si="1"/>
        <v/>
      </c>
      <c r="BF40" s="633"/>
      <c r="BG40" s="634"/>
      <c r="BH40" s="634"/>
      <c r="BI40" s="634"/>
      <c r="BJ40" s="634"/>
      <c r="BK40" s="634"/>
      <c r="BL40" s="634"/>
      <c r="BM40" s="634"/>
      <c r="BN40" s="634"/>
      <c r="BO40" s="634"/>
      <c r="BP40" s="634"/>
      <c r="BQ40" s="634"/>
      <c r="BR40" s="634"/>
      <c r="BS40" s="634"/>
      <c r="BT40" s="634"/>
      <c r="BU40" s="634"/>
      <c r="BV40" s="169"/>
      <c r="BW40" s="633" t="str">
        <f t="shared" si="2"/>
        <v/>
      </c>
      <c r="BX40" s="633"/>
      <c r="BY40" s="634" t="str">
        <f>IF('各会計、関係団体の財政状況及び健全化判断比率'!B74="","",'各会計、関係団体の財政状況及び健全化判断比率'!B74)</f>
        <v/>
      </c>
      <c r="BZ40" s="634"/>
      <c r="CA40" s="634"/>
      <c r="CB40" s="634"/>
      <c r="CC40" s="634"/>
      <c r="CD40" s="634"/>
      <c r="CE40" s="634"/>
      <c r="CF40" s="634"/>
      <c r="CG40" s="634"/>
      <c r="CH40" s="634"/>
      <c r="CI40" s="634"/>
      <c r="CJ40" s="634"/>
      <c r="CK40" s="634"/>
      <c r="CL40" s="634"/>
      <c r="CM40" s="634"/>
      <c r="CN40" s="169"/>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96"/>
    </row>
    <row r="41" spans="1:113" ht="32.25" customHeight="1" x14ac:dyDescent="0.15">
      <c r="A41" s="169"/>
      <c r="B41" s="193"/>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9"/>
      <c r="U41" s="633" t="str">
        <f t="shared" si="4"/>
        <v/>
      </c>
      <c r="V41" s="633"/>
      <c r="W41" s="634"/>
      <c r="X41" s="634"/>
      <c r="Y41" s="634"/>
      <c r="Z41" s="634"/>
      <c r="AA41" s="634"/>
      <c r="AB41" s="634"/>
      <c r="AC41" s="634"/>
      <c r="AD41" s="634"/>
      <c r="AE41" s="634"/>
      <c r="AF41" s="634"/>
      <c r="AG41" s="634"/>
      <c r="AH41" s="634"/>
      <c r="AI41" s="634"/>
      <c r="AJ41" s="634"/>
      <c r="AK41" s="634"/>
      <c r="AL41" s="169"/>
      <c r="AM41" s="633" t="str">
        <f t="shared" si="0"/>
        <v/>
      </c>
      <c r="AN41" s="633"/>
      <c r="AO41" s="634"/>
      <c r="AP41" s="634"/>
      <c r="AQ41" s="634"/>
      <c r="AR41" s="634"/>
      <c r="AS41" s="634"/>
      <c r="AT41" s="634"/>
      <c r="AU41" s="634"/>
      <c r="AV41" s="634"/>
      <c r="AW41" s="634"/>
      <c r="AX41" s="634"/>
      <c r="AY41" s="634"/>
      <c r="AZ41" s="634"/>
      <c r="BA41" s="634"/>
      <c r="BB41" s="634"/>
      <c r="BC41" s="634"/>
      <c r="BD41" s="169"/>
      <c r="BE41" s="633" t="str">
        <f t="shared" si="1"/>
        <v/>
      </c>
      <c r="BF41" s="633"/>
      <c r="BG41" s="634"/>
      <c r="BH41" s="634"/>
      <c r="BI41" s="634"/>
      <c r="BJ41" s="634"/>
      <c r="BK41" s="634"/>
      <c r="BL41" s="634"/>
      <c r="BM41" s="634"/>
      <c r="BN41" s="634"/>
      <c r="BO41" s="634"/>
      <c r="BP41" s="634"/>
      <c r="BQ41" s="634"/>
      <c r="BR41" s="634"/>
      <c r="BS41" s="634"/>
      <c r="BT41" s="634"/>
      <c r="BU41" s="634"/>
      <c r="BV41" s="169"/>
      <c r="BW41" s="633" t="str">
        <f t="shared" si="2"/>
        <v/>
      </c>
      <c r="BX41" s="633"/>
      <c r="BY41" s="634" t="str">
        <f>IF('各会計、関係団体の財政状況及び健全化判断比率'!B75="","",'各会計、関係団体の財政状況及び健全化判断比率'!B75)</f>
        <v/>
      </c>
      <c r="BZ41" s="634"/>
      <c r="CA41" s="634"/>
      <c r="CB41" s="634"/>
      <c r="CC41" s="634"/>
      <c r="CD41" s="634"/>
      <c r="CE41" s="634"/>
      <c r="CF41" s="634"/>
      <c r="CG41" s="634"/>
      <c r="CH41" s="634"/>
      <c r="CI41" s="634"/>
      <c r="CJ41" s="634"/>
      <c r="CK41" s="634"/>
      <c r="CL41" s="634"/>
      <c r="CM41" s="634"/>
      <c r="CN41" s="169"/>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96"/>
    </row>
    <row r="42" spans="1:113" ht="32.25" customHeight="1" x14ac:dyDescent="0.15">
      <c r="B42" s="193"/>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9"/>
      <c r="U42" s="633" t="str">
        <f t="shared" si="4"/>
        <v/>
      </c>
      <c r="V42" s="633"/>
      <c r="W42" s="634"/>
      <c r="X42" s="634"/>
      <c r="Y42" s="634"/>
      <c r="Z42" s="634"/>
      <c r="AA42" s="634"/>
      <c r="AB42" s="634"/>
      <c r="AC42" s="634"/>
      <c r="AD42" s="634"/>
      <c r="AE42" s="634"/>
      <c r="AF42" s="634"/>
      <c r="AG42" s="634"/>
      <c r="AH42" s="634"/>
      <c r="AI42" s="634"/>
      <c r="AJ42" s="634"/>
      <c r="AK42" s="634"/>
      <c r="AL42" s="169"/>
      <c r="AM42" s="633" t="str">
        <f t="shared" si="0"/>
        <v/>
      </c>
      <c r="AN42" s="633"/>
      <c r="AO42" s="634"/>
      <c r="AP42" s="634"/>
      <c r="AQ42" s="634"/>
      <c r="AR42" s="634"/>
      <c r="AS42" s="634"/>
      <c r="AT42" s="634"/>
      <c r="AU42" s="634"/>
      <c r="AV42" s="634"/>
      <c r="AW42" s="634"/>
      <c r="AX42" s="634"/>
      <c r="AY42" s="634"/>
      <c r="AZ42" s="634"/>
      <c r="BA42" s="634"/>
      <c r="BB42" s="634"/>
      <c r="BC42" s="634"/>
      <c r="BD42" s="169"/>
      <c r="BE42" s="633" t="str">
        <f t="shared" si="1"/>
        <v/>
      </c>
      <c r="BF42" s="633"/>
      <c r="BG42" s="634"/>
      <c r="BH42" s="634"/>
      <c r="BI42" s="634"/>
      <c r="BJ42" s="634"/>
      <c r="BK42" s="634"/>
      <c r="BL42" s="634"/>
      <c r="BM42" s="634"/>
      <c r="BN42" s="634"/>
      <c r="BO42" s="634"/>
      <c r="BP42" s="634"/>
      <c r="BQ42" s="634"/>
      <c r="BR42" s="634"/>
      <c r="BS42" s="634"/>
      <c r="BT42" s="634"/>
      <c r="BU42" s="634"/>
      <c r="BV42" s="169"/>
      <c r="BW42" s="633" t="str">
        <f t="shared" si="2"/>
        <v/>
      </c>
      <c r="BX42" s="633"/>
      <c r="BY42" s="634" t="str">
        <f>IF('各会計、関係団体の財政状況及び健全化判断比率'!B76="","",'各会計、関係団体の財政状況及び健全化判断比率'!B76)</f>
        <v/>
      </c>
      <c r="BZ42" s="634"/>
      <c r="CA42" s="634"/>
      <c r="CB42" s="634"/>
      <c r="CC42" s="634"/>
      <c r="CD42" s="634"/>
      <c r="CE42" s="634"/>
      <c r="CF42" s="634"/>
      <c r="CG42" s="634"/>
      <c r="CH42" s="634"/>
      <c r="CI42" s="634"/>
      <c r="CJ42" s="634"/>
      <c r="CK42" s="634"/>
      <c r="CL42" s="634"/>
      <c r="CM42" s="634"/>
      <c r="CN42" s="169"/>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96"/>
    </row>
    <row r="43" spans="1:113" ht="32.25" customHeight="1" x14ac:dyDescent="0.15">
      <c r="B43" s="193"/>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9"/>
      <c r="U43" s="633" t="str">
        <f t="shared" si="4"/>
        <v/>
      </c>
      <c r="V43" s="633"/>
      <c r="W43" s="634"/>
      <c r="X43" s="634"/>
      <c r="Y43" s="634"/>
      <c r="Z43" s="634"/>
      <c r="AA43" s="634"/>
      <c r="AB43" s="634"/>
      <c r="AC43" s="634"/>
      <c r="AD43" s="634"/>
      <c r="AE43" s="634"/>
      <c r="AF43" s="634"/>
      <c r="AG43" s="634"/>
      <c r="AH43" s="634"/>
      <c r="AI43" s="634"/>
      <c r="AJ43" s="634"/>
      <c r="AK43" s="634"/>
      <c r="AL43" s="169"/>
      <c r="AM43" s="633" t="str">
        <f t="shared" si="0"/>
        <v/>
      </c>
      <c r="AN43" s="633"/>
      <c r="AO43" s="634"/>
      <c r="AP43" s="634"/>
      <c r="AQ43" s="634"/>
      <c r="AR43" s="634"/>
      <c r="AS43" s="634"/>
      <c r="AT43" s="634"/>
      <c r="AU43" s="634"/>
      <c r="AV43" s="634"/>
      <c r="AW43" s="634"/>
      <c r="AX43" s="634"/>
      <c r="AY43" s="634"/>
      <c r="AZ43" s="634"/>
      <c r="BA43" s="634"/>
      <c r="BB43" s="634"/>
      <c r="BC43" s="634"/>
      <c r="BD43" s="169"/>
      <c r="BE43" s="633" t="str">
        <f t="shared" si="1"/>
        <v/>
      </c>
      <c r="BF43" s="633"/>
      <c r="BG43" s="634"/>
      <c r="BH43" s="634"/>
      <c r="BI43" s="634"/>
      <c r="BJ43" s="634"/>
      <c r="BK43" s="634"/>
      <c r="BL43" s="634"/>
      <c r="BM43" s="634"/>
      <c r="BN43" s="634"/>
      <c r="BO43" s="634"/>
      <c r="BP43" s="634"/>
      <c r="BQ43" s="634"/>
      <c r="BR43" s="634"/>
      <c r="BS43" s="634"/>
      <c r="BT43" s="634"/>
      <c r="BU43" s="634"/>
      <c r="BV43" s="169"/>
      <c r="BW43" s="633" t="str">
        <f t="shared" si="2"/>
        <v/>
      </c>
      <c r="BX43" s="633"/>
      <c r="BY43" s="634" t="str">
        <f>IF('各会計、関係団体の財政状況及び健全化判断比率'!B77="","",'各会計、関係団体の財政状況及び健全化判断比率'!B77)</f>
        <v/>
      </c>
      <c r="BZ43" s="634"/>
      <c r="CA43" s="634"/>
      <c r="CB43" s="634"/>
      <c r="CC43" s="634"/>
      <c r="CD43" s="634"/>
      <c r="CE43" s="634"/>
      <c r="CF43" s="634"/>
      <c r="CG43" s="634"/>
      <c r="CH43" s="634"/>
      <c r="CI43" s="634"/>
      <c r="CJ43" s="634"/>
      <c r="CK43" s="634"/>
      <c r="CL43" s="634"/>
      <c r="CM43" s="634"/>
      <c r="CN43" s="169"/>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636" t="s">
        <v>194</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15">
      <c r="E47" s="636" t="s">
        <v>195</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15">
      <c r="E48" s="636" t="s">
        <v>196</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15">
      <c r="E49" s="637" t="s">
        <v>197</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15">
      <c r="E50" s="636" t="s">
        <v>198</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15">
      <c r="E51" s="636" t="s">
        <v>199</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15">
      <c r="E52" s="636" t="s">
        <v>200</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15">
      <c r="E53" s="636" t="s">
        <v>201</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15"/>
    <row r="55" spans="5:113" x14ac:dyDescent="0.15"/>
    <row r="56" spans="5:113" x14ac:dyDescent="0.15"/>
  </sheetData>
  <sheetProtection algorithmName="SHA-512" hashValue="sHUWCCai27PrU8CTbX84QaYpNuTQAz+60Z1yvBygdfHxj8dl8KZ9bgWWpLvPX0hZBfceR3u40D8BjT9185gigA==" saltValue="Ox1oeFwxgLP19b3tOExU6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election activeCell="DL45" sqref="A34:DV48"/>
    </sheetView>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38" t="s">
        <v>202</v>
      </c>
      <c r="DI1" s="639"/>
      <c r="DJ1" s="639"/>
      <c r="DK1" s="639"/>
      <c r="DL1" s="639"/>
      <c r="DM1" s="639"/>
      <c r="DN1" s="640"/>
      <c r="DO1" s="202"/>
      <c r="DP1" s="638" t="s">
        <v>203</v>
      </c>
      <c r="DQ1" s="639"/>
      <c r="DR1" s="639"/>
      <c r="DS1" s="639"/>
      <c r="DT1" s="639"/>
      <c r="DU1" s="639"/>
      <c r="DV1" s="639"/>
      <c r="DW1" s="639"/>
      <c r="DX1" s="639"/>
      <c r="DY1" s="639"/>
      <c r="DZ1" s="639"/>
      <c r="EA1" s="639"/>
      <c r="EB1" s="639"/>
      <c r="EC1" s="640"/>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41" t="s">
        <v>205</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206</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207</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15">
      <c r="B4" s="641" t="s">
        <v>1</v>
      </c>
      <c r="C4" s="642"/>
      <c r="D4" s="642"/>
      <c r="E4" s="642"/>
      <c r="F4" s="642"/>
      <c r="G4" s="642"/>
      <c r="H4" s="642"/>
      <c r="I4" s="642"/>
      <c r="J4" s="642"/>
      <c r="K4" s="642"/>
      <c r="L4" s="642"/>
      <c r="M4" s="642"/>
      <c r="N4" s="642"/>
      <c r="O4" s="642"/>
      <c r="P4" s="642"/>
      <c r="Q4" s="643"/>
      <c r="R4" s="641" t="s">
        <v>208</v>
      </c>
      <c r="S4" s="642"/>
      <c r="T4" s="642"/>
      <c r="U4" s="642"/>
      <c r="V4" s="642"/>
      <c r="W4" s="642"/>
      <c r="X4" s="642"/>
      <c r="Y4" s="643"/>
      <c r="Z4" s="641" t="s">
        <v>209</v>
      </c>
      <c r="AA4" s="642"/>
      <c r="AB4" s="642"/>
      <c r="AC4" s="643"/>
      <c r="AD4" s="641" t="s">
        <v>210</v>
      </c>
      <c r="AE4" s="642"/>
      <c r="AF4" s="642"/>
      <c r="AG4" s="642"/>
      <c r="AH4" s="642"/>
      <c r="AI4" s="642"/>
      <c r="AJ4" s="642"/>
      <c r="AK4" s="643"/>
      <c r="AL4" s="641" t="s">
        <v>209</v>
      </c>
      <c r="AM4" s="642"/>
      <c r="AN4" s="642"/>
      <c r="AO4" s="643"/>
      <c r="AP4" s="644" t="s">
        <v>211</v>
      </c>
      <c r="AQ4" s="644"/>
      <c r="AR4" s="644"/>
      <c r="AS4" s="644"/>
      <c r="AT4" s="644"/>
      <c r="AU4" s="644"/>
      <c r="AV4" s="644"/>
      <c r="AW4" s="644"/>
      <c r="AX4" s="644"/>
      <c r="AY4" s="644"/>
      <c r="AZ4" s="644"/>
      <c r="BA4" s="644"/>
      <c r="BB4" s="644"/>
      <c r="BC4" s="644"/>
      <c r="BD4" s="644"/>
      <c r="BE4" s="644"/>
      <c r="BF4" s="644"/>
      <c r="BG4" s="644" t="s">
        <v>212</v>
      </c>
      <c r="BH4" s="644"/>
      <c r="BI4" s="644"/>
      <c r="BJ4" s="644"/>
      <c r="BK4" s="644"/>
      <c r="BL4" s="644"/>
      <c r="BM4" s="644"/>
      <c r="BN4" s="644"/>
      <c r="BO4" s="644" t="s">
        <v>209</v>
      </c>
      <c r="BP4" s="644"/>
      <c r="BQ4" s="644"/>
      <c r="BR4" s="644"/>
      <c r="BS4" s="644" t="s">
        <v>213</v>
      </c>
      <c r="BT4" s="644"/>
      <c r="BU4" s="644"/>
      <c r="BV4" s="644"/>
      <c r="BW4" s="644"/>
      <c r="BX4" s="644"/>
      <c r="BY4" s="644"/>
      <c r="BZ4" s="644"/>
      <c r="CA4" s="644"/>
      <c r="CB4" s="644"/>
      <c r="CD4" s="641" t="s">
        <v>214</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15">
      <c r="B5" s="645" t="s">
        <v>215</v>
      </c>
      <c r="C5" s="646"/>
      <c r="D5" s="646"/>
      <c r="E5" s="646"/>
      <c r="F5" s="646"/>
      <c r="G5" s="646"/>
      <c r="H5" s="646"/>
      <c r="I5" s="646"/>
      <c r="J5" s="646"/>
      <c r="K5" s="646"/>
      <c r="L5" s="646"/>
      <c r="M5" s="646"/>
      <c r="N5" s="646"/>
      <c r="O5" s="646"/>
      <c r="P5" s="646"/>
      <c r="Q5" s="647"/>
      <c r="R5" s="648">
        <v>286857</v>
      </c>
      <c r="S5" s="649"/>
      <c r="T5" s="649"/>
      <c r="U5" s="649"/>
      <c r="V5" s="649"/>
      <c r="W5" s="649"/>
      <c r="X5" s="649"/>
      <c r="Y5" s="650"/>
      <c r="Z5" s="651">
        <v>9.1</v>
      </c>
      <c r="AA5" s="651"/>
      <c r="AB5" s="651"/>
      <c r="AC5" s="651"/>
      <c r="AD5" s="652">
        <v>286669</v>
      </c>
      <c r="AE5" s="652"/>
      <c r="AF5" s="652"/>
      <c r="AG5" s="652"/>
      <c r="AH5" s="652"/>
      <c r="AI5" s="652"/>
      <c r="AJ5" s="652"/>
      <c r="AK5" s="652"/>
      <c r="AL5" s="653">
        <v>14.4</v>
      </c>
      <c r="AM5" s="654"/>
      <c r="AN5" s="654"/>
      <c r="AO5" s="655"/>
      <c r="AP5" s="645" t="s">
        <v>216</v>
      </c>
      <c r="AQ5" s="646"/>
      <c r="AR5" s="646"/>
      <c r="AS5" s="646"/>
      <c r="AT5" s="646"/>
      <c r="AU5" s="646"/>
      <c r="AV5" s="646"/>
      <c r="AW5" s="646"/>
      <c r="AX5" s="646"/>
      <c r="AY5" s="646"/>
      <c r="AZ5" s="646"/>
      <c r="BA5" s="646"/>
      <c r="BB5" s="646"/>
      <c r="BC5" s="646"/>
      <c r="BD5" s="646"/>
      <c r="BE5" s="646"/>
      <c r="BF5" s="647"/>
      <c r="BG5" s="659">
        <v>286857</v>
      </c>
      <c r="BH5" s="660"/>
      <c r="BI5" s="660"/>
      <c r="BJ5" s="660"/>
      <c r="BK5" s="660"/>
      <c r="BL5" s="660"/>
      <c r="BM5" s="660"/>
      <c r="BN5" s="661"/>
      <c r="BO5" s="662">
        <v>100</v>
      </c>
      <c r="BP5" s="662"/>
      <c r="BQ5" s="662"/>
      <c r="BR5" s="662"/>
      <c r="BS5" s="663">
        <v>2503</v>
      </c>
      <c r="BT5" s="663"/>
      <c r="BU5" s="663"/>
      <c r="BV5" s="663"/>
      <c r="BW5" s="663"/>
      <c r="BX5" s="663"/>
      <c r="BY5" s="663"/>
      <c r="BZ5" s="663"/>
      <c r="CA5" s="663"/>
      <c r="CB5" s="667"/>
      <c r="CD5" s="641" t="s">
        <v>211</v>
      </c>
      <c r="CE5" s="642"/>
      <c r="CF5" s="642"/>
      <c r="CG5" s="642"/>
      <c r="CH5" s="642"/>
      <c r="CI5" s="642"/>
      <c r="CJ5" s="642"/>
      <c r="CK5" s="642"/>
      <c r="CL5" s="642"/>
      <c r="CM5" s="642"/>
      <c r="CN5" s="642"/>
      <c r="CO5" s="642"/>
      <c r="CP5" s="642"/>
      <c r="CQ5" s="643"/>
      <c r="CR5" s="641" t="s">
        <v>217</v>
      </c>
      <c r="CS5" s="642"/>
      <c r="CT5" s="642"/>
      <c r="CU5" s="642"/>
      <c r="CV5" s="642"/>
      <c r="CW5" s="642"/>
      <c r="CX5" s="642"/>
      <c r="CY5" s="643"/>
      <c r="CZ5" s="641" t="s">
        <v>209</v>
      </c>
      <c r="DA5" s="642"/>
      <c r="DB5" s="642"/>
      <c r="DC5" s="643"/>
      <c r="DD5" s="641" t="s">
        <v>218</v>
      </c>
      <c r="DE5" s="642"/>
      <c r="DF5" s="642"/>
      <c r="DG5" s="642"/>
      <c r="DH5" s="642"/>
      <c r="DI5" s="642"/>
      <c r="DJ5" s="642"/>
      <c r="DK5" s="642"/>
      <c r="DL5" s="642"/>
      <c r="DM5" s="642"/>
      <c r="DN5" s="642"/>
      <c r="DO5" s="642"/>
      <c r="DP5" s="643"/>
      <c r="DQ5" s="641" t="s">
        <v>219</v>
      </c>
      <c r="DR5" s="642"/>
      <c r="DS5" s="642"/>
      <c r="DT5" s="642"/>
      <c r="DU5" s="642"/>
      <c r="DV5" s="642"/>
      <c r="DW5" s="642"/>
      <c r="DX5" s="642"/>
      <c r="DY5" s="642"/>
      <c r="DZ5" s="642"/>
      <c r="EA5" s="642"/>
      <c r="EB5" s="642"/>
      <c r="EC5" s="643"/>
    </row>
    <row r="6" spans="2:143" ht="11.25" customHeight="1" x14ac:dyDescent="0.15">
      <c r="B6" s="656" t="s">
        <v>220</v>
      </c>
      <c r="C6" s="657"/>
      <c r="D6" s="657"/>
      <c r="E6" s="657"/>
      <c r="F6" s="657"/>
      <c r="G6" s="657"/>
      <c r="H6" s="657"/>
      <c r="I6" s="657"/>
      <c r="J6" s="657"/>
      <c r="K6" s="657"/>
      <c r="L6" s="657"/>
      <c r="M6" s="657"/>
      <c r="N6" s="657"/>
      <c r="O6" s="657"/>
      <c r="P6" s="657"/>
      <c r="Q6" s="658"/>
      <c r="R6" s="659">
        <v>55718</v>
      </c>
      <c r="S6" s="660"/>
      <c r="T6" s="660"/>
      <c r="U6" s="660"/>
      <c r="V6" s="660"/>
      <c r="W6" s="660"/>
      <c r="X6" s="660"/>
      <c r="Y6" s="661"/>
      <c r="Z6" s="662">
        <v>1.8</v>
      </c>
      <c r="AA6" s="662"/>
      <c r="AB6" s="662"/>
      <c r="AC6" s="662"/>
      <c r="AD6" s="663">
        <v>55718</v>
      </c>
      <c r="AE6" s="663"/>
      <c r="AF6" s="663"/>
      <c r="AG6" s="663"/>
      <c r="AH6" s="663"/>
      <c r="AI6" s="663"/>
      <c r="AJ6" s="663"/>
      <c r="AK6" s="663"/>
      <c r="AL6" s="664">
        <v>2.8</v>
      </c>
      <c r="AM6" s="665"/>
      <c r="AN6" s="665"/>
      <c r="AO6" s="666"/>
      <c r="AP6" s="656" t="s">
        <v>221</v>
      </c>
      <c r="AQ6" s="657"/>
      <c r="AR6" s="657"/>
      <c r="AS6" s="657"/>
      <c r="AT6" s="657"/>
      <c r="AU6" s="657"/>
      <c r="AV6" s="657"/>
      <c r="AW6" s="657"/>
      <c r="AX6" s="657"/>
      <c r="AY6" s="657"/>
      <c r="AZ6" s="657"/>
      <c r="BA6" s="657"/>
      <c r="BB6" s="657"/>
      <c r="BC6" s="657"/>
      <c r="BD6" s="657"/>
      <c r="BE6" s="657"/>
      <c r="BF6" s="658"/>
      <c r="BG6" s="659">
        <v>286857</v>
      </c>
      <c r="BH6" s="660"/>
      <c r="BI6" s="660"/>
      <c r="BJ6" s="660"/>
      <c r="BK6" s="660"/>
      <c r="BL6" s="660"/>
      <c r="BM6" s="660"/>
      <c r="BN6" s="661"/>
      <c r="BO6" s="662">
        <v>100</v>
      </c>
      <c r="BP6" s="662"/>
      <c r="BQ6" s="662"/>
      <c r="BR6" s="662"/>
      <c r="BS6" s="663">
        <v>2503</v>
      </c>
      <c r="BT6" s="663"/>
      <c r="BU6" s="663"/>
      <c r="BV6" s="663"/>
      <c r="BW6" s="663"/>
      <c r="BX6" s="663"/>
      <c r="BY6" s="663"/>
      <c r="BZ6" s="663"/>
      <c r="CA6" s="663"/>
      <c r="CB6" s="667"/>
      <c r="CD6" s="645" t="s">
        <v>222</v>
      </c>
      <c r="CE6" s="646"/>
      <c r="CF6" s="646"/>
      <c r="CG6" s="646"/>
      <c r="CH6" s="646"/>
      <c r="CI6" s="646"/>
      <c r="CJ6" s="646"/>
      <c r="CK6" s="646"/>
      <c r="CL6" s="646"/>
      <c r="CM6" s="646"/>
      <c r="CN6" s="646"/>
      <c r="CO6" s="646"/>
      <c r="CP6" s="646"/>
      <c r="CQ6" s="647"/>
      <c r="CR6" s="659">
        <v>48102</v>
      </c>
      <c r="CS6" s="660"/>
      <c r="CT6" s="660"/>
      <c r="CU6" s="660"/>
      <c r="CV6" s="660"/>
      <c r="CW6" s="660"/>
      <c r="CX6" s="660"/>
      <c r="CY6" s="661"/>
      <c r="CZ6" s="653">
        <v>1.6</v>
      </c>
      <c r="DA6" s="654"/>
      <c r="DB6" s="654"/>
      <c r="DC6" s="670"/>
      <c r="DD6" s="668" t="s">
        <v>122</v>
      </c>
      <c r="DE6" s="660"/>
      <c r="DF6" s="660"/>
      <c r="DG6" s="660"/>
      <c r="DH6" s="660"/>
      <c r="DI6" s="660"/>
      <c r="DJ6" s="660"/>
      <c r="DK6" s="660"/>
      <c r="DL6" s="660"/>
      <c r="DM6" s="660"/>
      <c r="DN6" s="660"/>
      <c r="DO6" s="660"/>
      <c r="DP6" s="661"/>
      <c r="DQ6" s="668">
        <v>48102</v>
      </c>
      <c r="DR6" s="660"/>
      <c r="DS6" s="660"/>
      <c r="DT6" s="660"/>
      <c r="DU6" s="660"/>
      <c r="DV6" s="660"/>
      <c r="DW6" s="660"/>
      <c r="DX6" s="660"/>
      <c r="DY6" s="660"/>
      <c r="DZ6" s="660"/>
      <c r="EA6" s="660"/>
      <c r="EB6" s="660"/>
      <c r="EC6" s="669"/>
    </row>
    <row r="7" spans="2:143" ht="11.25" customHeight="1" x14ac:dyDescent="0.15">
      <c r="B7" s="656" t="s">
        <v>223</v>
      </c>
      <c r="C7" s="657"/>
      <c r="D7" s="657"/>
      <c r="E7" s="657"/>
      <c r="F7" s="657"/>
      <c r="G7" s="657"/>
      <c r="H7" s="657"/>
      <c r="I7" s="657"/>
      <c r="J7" s="657"/>
      <c r="K7" s="657"/>
      <c r="L7" s="657"/>
      <c r="M7" s="657"/>
      <c r="N7" s="657"/>
      <c r="O7" s="657"/>
      <c r="P7" s="657"/>
      <c r="Q7" s="658"/>
      <c r="R7" s="659">
        <v>97</v>
      </c>
      <c r="S7" s="660"/>
      <c r="T7" s="660"/>
      <c r="U7" s="660"/>
      <c r="V7" s="660"/>
      <c r="W7" s="660"/>
      <c r="X7" s="660"/>
      <c r="Y7" s="661"/>
      <c r="Z7" s="662">
        <v>0</v>
      </c>
      <c r="AA7" s="662"/>
      <c r="AB7" s="662"/>
      <c r="AC7" s="662"/>
      <c r="AD7" s="663">
        <v>97</v>
      </c>
      <c r="AE7" s="663"/>
      <c r="AF7" s="663"/>
      <c r="AG7" s="663"/>
      <c r="AH7" s="663"/>
      <c r="AI7" s="663"/>
      <c r="AJ7" s="663"/>
      <c r="AK7" s="663"/>
      <c r="AL7" s="664">
        <v>0</v>
      </c>
      <c r="AM7" s="665"/>
      <c r="AN7" s="665"/>
      <c r="AO7" s="666"/>
      <c r="AP7" s="656" t="s">
        <v>224</v>
      </c>
      <c r="AQ7" s="657"/>
      <c r="AR7" s="657"/>
      <c r="AS7" s="657"/>
      <c r="AT7" s="657"/>
      <c r="AU7" s="657"/>
      <c r="AV7" s="657"/>
      <c r="AW7" s="657"/>
      <c r="AX7" s="657"/>
      <c r="AY7" s="657"/>
      <c r="AZ7" s="657"/>
      <c r="BA7" s="657"/>
      <c r="BB7" s="657"/>
      <c r="BC7" s="657"/>
      <c r="BD7" s="657"/>
      <c r="BE7" s="657"/>
      <c r="BF7" s="658"/>
      <c r="BG7" s="659">
        <v>94095</v>
      </c>
      <c r="BH7" s="660"/>
      <c r="BI7" s="660"/>
      <c r="BJ7" s="660"/>
      <c r="BK7" s="660"/>
      <c r="BL7" s="660"/>
      <c r="BM7" s="660"/>
      <c r="BN7" s="661"/>
      <c r="BO7" s="662">
        <v>32.799999999999997</v>
      </c>
      <c r="BP7" s="662"/>
      <c r="BQ7" s="662"/>
      <c r="BR7" s="662"/>
      <c r="BS7" s="663">
        <v>2503</v>
      </c>
      <c r="BT7" s="663"/>
      <c r="BU7" s="663"/>
      <c r="BV7" s="663"/>
      <c r="BW7" s="663"/>
      <c r="BX7" s="663"/>
      <c r="BY7" s="663"/>
      <c r="BZ7" s="663"/>
      <c r="CA7" s="663"/>
      <c r="CB7" s="667"/>
      <c r="CD7" s="656" t="s">
        <v>225</v>
      </c>
      <c r="CE7" s="657"/>
      <c r="CF7" s="657"/>
      <c r="CG7" s="657"/>
      <c r="CH7" s="657"/>
      <c r="CI7" s="657"/>
      <c r="CJ7" s="657"/>
      <c r="CK7" s="657"/>
      <c r="CL7" s="657"/>
      <c r="CM7" s="657"/>
      <c r="CN7" s="657"/>
      <c r="CO7" s="657"/>
      <c r="CP7" s="657"/>
      <c r="CQ7" s="658"/>
      <c r="CR7" s="659">
        <v>659818</v>
      </c>
      <c r="CS7" s="660"/>
      <c r="CT7" s="660"/>
      <c r="CU7" s="660"/>
      <c r="CV7" s="660"/>
      <c r="CW7" s="660"/>
      <c r="CX7" s="660"/>
      <c r="CY7" s="661"/>
      <c r="CZ7" s="662">
        <v>21.3</v>
      </c>
      <c r="DA7" s="662"/>
      <c r="DB7" s="662"/>
      <c r="DC7" s="662"/>
      <c r="DD7" s="668">
        <v>20376</v>
      </c>
      <c r="DE7" s="660"/>
      <c r="DF7" s="660"/>
      <c r="DG7" s="660"/>
      <c r="DH7" s="660"/>
      <c r="DI7" s="660"/>
      <c r="DJ7" s="660"/>
      <c r="DK7" s="660"/>
      <c r="DL7" s="660"/>
      <c r="DM7" s="660"/>
      <c r="DN7" s="660"/>
      <c r="DO7" s="660"/>
      <c r="DP7" s="661"/>
      <c r="DQ7" s="668">
        <v>428150</v>
      </c>
      <c r="DR7" s="660"/>
      <c r="DS7" s="660"/>
      <c r="DT7" s="660"/>
      <c r="DU7" s="660"/>
      <c r="DV7" s="660"/>
      <c r="DW7" s="660"/>
      <c r="DX7" s="660"/>
      <c r="DY7" s="660"/>
      <c r="DZ7" s="660"/>
      <c r="EA7" s="660"/>
      <c r="EB7" s="660"/>
      <c r="EC7" s="669"/>
    </row>
    <row r="8" spans="2:143" ht="11.25" customHeight="1" x14ac:dyDescent="0.15">
      <c r="B8" s="656" t="s">
        <v>226</v>
      </c>
      <c r="C8" s="657"/>
      <c r="D8" s="657"/>
      <c r="E8" s="657"/>
      <c r="F8" s="657"/>
      <c r="G8" s="657"/>
      <c r="H8" s="657"/>
      <c r="I8" s="657"/>
      <c r="J8" s="657"/>
      <c r="K8" s="657"/>
      <c r="L8" s="657"/>
      <c r="M8" s="657"/>
      <c r="N8" s="657"/>
      <c r="O8" s="657"/>
      <c r="P8" s="657"/>
      <c r="Q8" s="658"/>
      <c r="R8" s="659">
        <v>931</v>
      </c>
      <c r="S8" s="660"/>
      <c r="T8" s="660"/>
      <c r="U8" s="660"/>
      <c r="V8" s="660"/>
      <c r="W8" s="660"/>
      <c r="X8" s="660"/>
      <c r="Y8" s="661"/>
      <c r="Z8" s="662">
        <v>0</v>
      </c>
      <c r="AA8" s="662"/>
      <c r="AB8" s="662"/>
      <c r="AC8" s="662"/>
      <c r="AD8" s="663">
        <v>931</v>
      </c>
      <c r="AE8" s="663"/>
      <c r="AF8" s="663"/>
      <c r="AG8" s="663"/>
      <c r="AH8" s="663"/>
      <c r="AI8" s="663"/>
      <c r="AJ8" s="663"/>
      <c r="AK8" s="663"/>
      <c r="AL8" s="664">
        <v>0</v>
      </c>
      <c r="AM8" s="665"/>
      <c r="AN8" s="665"/>
      <c r="AO8" s="666"/>
      <c r="AP8" s="656" t="s">
        <v>227</v>
      </c>
      <c r="AQ8" s="657"/>
      <c r="AR8" s="657"/>
      <c r="AS8" s="657"/>
      <c r="AT8" s="657"/>
      <c r="AU8" s="657"/>
      <c r="AV8" s="657"/>
      <c r="AW8" s="657"/>
      <c r="AX8" s="657"/>
      <c r="AY8" s="657"/>
      <c r="AZ8" s="657"/>
      <c r="BA8" s="657"/>
      <c r="BB8" s="657"/>
      <c r="BC8" s="657"/>
      <c r="BD8" s="657"/>
      <c r="BE8" s="657"/>
      <c r="BF8" s="658"/>
      <c r="BG8" s="659">
        <v>2852</v>
      </c>
      <c r="BH8" s="660"/>
      <c r="BI8" s="660"/>
      <c r="BJ8" s="660"/>
      <c r="BK8" s="660"/>
      <c r="BL8" s="660"/>
      <c r="BM8" s="660"/>
      <c r="BN8" s="661"/>
      <c r="BO8" s="662">
        <v>1</v>
      </c>
      <c r="BP8" s="662"/>
      <c r="BQ8" s="662"/>
      <c r="BR8" s="662"/>
      <c r="BS8" s="663" t="s">
        <v>122</v>
      </c>
      <c r="BT8" s="663"/>
      <c r="BU8" s="663"/>
      <c r="BV8" s="663"/>
      <c r="BW8" s="663"/>
      <c r="BX8" s="663"/>
      <c r="BY8" s="663"/>
      <c r="BZ8" s="663"/>
      <c r="CA8" s="663"/>
      <c r="CB8" s="667"/>
      <c r="CD8" s="656" t="s">
        <v>228</v>
      </c>
      <c r="CE8" s="657"/>
      <c r="CF8" s="657"/>
      <c r="CG8" s="657"/>
      <c r="CH8" s="657"/>
      <c r="CI8" s="657"/>
      <c r="CJ8" s="657"/>
      <c r="CK8" s="657"/>
      <c r="CL8" s="657"/>
      <c r="CM8" s="657"/>
      <c r="CN8" s="657"/>
      <c r="CO8" s="657"/>
      <c r="CP8" s="657"/>
      <c r="CQ8" s="658"/>
      <c r="CR8" s="659">
        <v>536019</v>
      </c>
      <c r="CS8" s="660"/>
      <c r="CT8" s="660"/>
      <c r="CU8" s="660"/>
      <c r="CV8" s="660"/>
      <c r="CW8" s="660"/>
      <c r="CX8" s="660"/>
      <c r="CY8" s="661"/>
      <c r="CZ8" s="662">
        <v>17.3</v>
      </c>
      <c r="DA8" s="662"/>
      <c r="DB8" s="662"/>
      <c r="DC8" s="662"/>
      <c r="DD8" s="668">
        <v>15598</v>
      </c>
      <c r="DE8" s="660"/>
      <c r="DF8" s="660"/>
      <c r="DG8" s="660"/>
      <c r="DH8" s="660"/>
      <c r="DI8" s="660"/>
      <c r="DJ8" s="660"/>
      <c r="DK8" s="660"/>
      <c r="DL8" s="660"/>
      <c r="DM8" s="660"/>
      <c r="DN8" s="660"/>
      <c r="DO8" s="660"/>
      <c r="DP8" s="661"/>
      <c r="DQ8" s="668">
        <v>320946</v>
      </c>
      <c r="DR8" s="660"/>
      <c r="DS8" s="660"/>
      <c r="DT8" s="660"/>
      <c r="DU8" s="660"/>
      <c r="DV8" s="660"/>
      <c r="DW8" s="660"/>
      <c r="DX8" s="660"/>
      <c r="DY8" s="660"/>
      <c r="DZ8" s="660"/>
      <c r="EA8" s="660"/>
      <c r="EB8" s="660"/>
      <c r="EC8" s="669"/>
    </row>
    <row r="9" spans="2:143" ht="11.25" customHeight="1" x14ac:dyDescent="0.15">
      <c r="B9" s="656" t="s">
        <v>229</v>
      </c>
      <c r="C9" s="657"/>
      <c r="D9" s="657"/>
      <c r="E9" s="657"/>
      <c r="F9" s="657"/>
      <c r="G9" s="657"/>
      <c r="H9" s="657"/>
      <c r="I9" s="657"/>
      <c r="J9" s="657"/>
      <c r="K9" s="657"/>
      <c r="L9" s="657"/>
      <c r="M9" s="657"/>
      <c r="N9" s="657"/>
      <c r="O9" s="657"/>
      <c r="P9" s="657"/>
      <c r="Q9" s="658"/>
      <c r="R9" s="659">
        <v>1436</v>
      </c>
      <c r="S9" s="660"/>
      <c r="T9" s="660"/>
      <c r="U9" s="660"/>
      <c r="V9" s="660"/>
      <c r="W9" s="660"/>
      <c r="X9" s="660"/>
      <c r="Y9" s="661"/>
      <c r="Z9" s="662">
        <v>0</v>
      </c>
      <c r="AA9" s="662"/>
      <c r="AB9" s="662"/>
      <c r="AC9" s="662"/>
      <c r="AD9" s="663">
        <v>1436</v>
      </c>
      <c r="AE9" s="663"/>
      <c r="AF9" s="663"/>
      <c r="AG9" s="663"/>
      <c r="AH9" s="663"/>
      <c r="AI9" s="663"/>
      <c r="AJ9" s="663"/>
      <c r="AK9" s="663"/>
      <c r="AL9" s="664">
        <v>0.1</v>
      </c>
      <c r="AM9" s="665"/>
      <c r="AN9" s="665"/>
      <c r="AO9" s="666"/>
      <c r="AP9" s="656" t="s">
        <v>230</v>
      </c>
      <c r="AQ9" s="657"/>
      <c r="AR9" s="657"/>
      <c r="AS9" s="657"/>
      <c r="AT9" s="657"/>
      <c r="AU9" s="657"/>
      <c r="AV9" s="657"/>
      <c r="AW9" s="657"/>
      <c r="AX9" s="657"/>
      <c r="AY9" s="657"/>
      <c r="AZ9" s="657"/>
      <c r="BA9" s="657"/>
      <c r="BB9" s="657"/>
      <c r="BC9" s="657"/>
      <c r="BD9" s="657"/>
      <c r="BE9" s="657"/>
      <c r="BF9" s="658"/>
      <c r="BG9" s="659">
        <v>75062</v>
      </c>
      <c r="BH9" s="660"/>
      <c r="BI9" s="660"/>
      <c r="BJ9" s="660"/>
      <c r="BK9" s="660"/>
      <c r="BL9" s="660"/>
      <c r="BM9" s="660"/>
      <c r="BN9" s="661"/>
      <c r="BO9" s="662">
        <v>26.2</v>
      </c>
      <c r="BP9" s="662"/>
      <c r="BQ9" s="662"/>
      <c r="BR9" s="662"/>
      <c r="BS9" s="663" t="s">
        <v>122</v>
      </c>
      <c r="BT9" s="663"/>
      <c r="BU9" s="663"/>
      <c r="BV9" s="663"/>
      <c r="BW9" s="663"/>
      <c r="BX9" s="663"/>
      <c r="BY9" s="663"/>
      <c r="BZ9" s="663"/>
      <c r="CA9" s="663"/>
      <c r="CB9" s="667"/>
      <c r="CD9" s="656" t="s">
        <v>231</v>
      </c>
      <c r="CE9" s="657"/>
      <c r="CF9" s="657"/>
      <c r="CG9" s="657"/>
      <c r="CH9" s="657"/>
      <c r="CI9" s="657"/>
      <c r="CJ9" s="657"/>
      <c r="CK9" s="657"/>
      <c r="CL9" s="657"/>
      <c r="CM9" s="657"/>
      <c r="CN9" s="657"/>
      <c r="CO9" s="657"/>
      <c r="CP9" s="657"/>
      <c r="CQ9" s="658"/>
      <c r="CR9" s="659">
        <v>328030</v>
      </c>
      <c r="CS9" s="660"/>
      <c r="CT9" s="660"/>
      <c r="CU9" s="660"/>
      <c r="CV9" s="660"/>
      <c r="CW9" s="660"/>
      <c r="CX9" s="660"/>
      <c r="CY9" s="661"/>
      <c r="CZ9" s="662">
        <v>10.6</v>
      </c>
      <c r="DA9" s="662"/>
      <c r="DB9" s="662"/>
      <c r="DC9" s="662"/>
      <c r="DD9" s="668">
        <v>11808</v>
      </c>
      <c r="DE9" s="660"/>
      <c r="DF9" s="660"/>
      <c r="DG9" s="660"/>
      <c r="DH9" s="660"/>
      <c r="DI9" s="660"/>
      <c r="DJ9" s="660"/>
      <c r="DK9" s="660"/>
      <c r="DL9" s="660"/>
      <c r="DM9" s="660"/>
      <c r="DN9" s="660"/>
      <c r="DO9" s="660"/>
      <c r="DP9" s="661"/>
      <c r="DQ9" s="668">
        <v>282147</v>
      </c>
      <c r="DR9" s="660"/>
      <c r="DS9" s="660"/>
      <c r="DT9" s="660"/>
      <c r="DU9" s="660"/>
      <c r="DV9" s="660"/>
      <c r="DW9" s="660"/>
      <c r="DX9" s="660"/>
      <c r="DY9" s="660"/>
      <c r="DZ9" s="660"/>
      <c r="EA9" s="660"/>
      <c r="EB9" s="660"/>
      <c r="EC9" s="669"/>
    </row>
    <row r="10" spans="2:143" ht="11.25" customHeight="1" x14ac:dyDescent="0.15">
      <c r="B10" s="656" t="s">
        <v>232</v>
      </c>
      <c r="C10" s="657"/>
      <c r="D10" s="657"/>
      <c r="E10" s="657"/>
      <c r="F10" s="657"/>
      <c r="G10" s="657"/>
      <c r="H10" s="657"/>
      <c r="I10" s="657"/>
      <c r="J10" s="657"/>
      <c r="K10" s="657"/>
      <c r="L10" s="657"/>
      <c r="M10" s="657"/>
      <c r="N10" s="657"/>
      <c r="O10" s="657"/>
      <c r="P10" s="657"/>
      <c r="Q10" s="658"/>
      <c r="R10" s="659" t="s">
        <v>122</v>
      </c>
      <c r="S10" s="660"/>
      <c r="T10" s="660"/>
      <c r="U10" s="660"/>
      <c r="V10" s="660"/>
      <c r="W10" s="660"/>
      <c r="X10" s="660"/>
      <c r="Y10" s="661"/>
      <c r="Z10" s="662" t="s">
        <v>122</v>
      </c>
      <c r="AA10" s="662"/>
      <c r="AB10" s="662"/>
      <c r="AC10" s="662"/>
      <c r="AD10" s="663" t="s">
        <v>122</v>
      </c>
      <c r="AE10" s="663"/>
      <c r="AF10" s="663"/>
      <c r="AG10" s="663"/>
      <c r="AH10" s="663"/>
      <c r="AI10" s="663"/>
      <c r="AJ10" s="663"/>
      <c r="AK10" s="663"/>
      <c r="AL10" s="664" t="s">
        <v>122</v>
      </c>
      <c r="AM10" s="665"/>
      <c r="AN10" s="665"/>
      <c r="AO10" s="666"/>
      <c r="AP10" s="656" t="s">
        <v>233</v>
      </c>
      <c r="AQ10" s="657"/>
      <c r="AR10" s="657"/>
      <c r="AS10" s="657"/>
      <c r="AT10" s="657"/>
      <c r="AU10" s="657"/>
      <c r="AV10" s="657"/>
      <c r="AW10" s="657"/>
      <c r="AX10" s="657"/>
      <c r="AY10" s="657"/>
      <c r="AZ10" s="657"/>
      <c r="BA10" s="657"/>
      <c r="BB10" s="657"/>
      <c r="BC10" s="657"/>
      <c r="BD10" s="657"/>
      <c r="BE10" s="657"/>
      <c r="BF10" s="658"/>
      <c r="BG10" s="659">
        <v>7360</v>
      </c>
      <c r="BH10" s="660"/>
      <c r="BI10" s="660"/>
      <c r="BJ10" s="660"/>
      <c r="BK10" s="660"/>
      <c r="BL10" s="660"/>
      <c r="BM10" s="660"/>
      <c r="BN10" s="661"/>
      <c r="BO10" s="662">
        <v>2.6</v>
      </c>
      <c r="BP10" s="662"/>
      <c r="BQ10" s="662"/>
      <c r="BR10" s="662"/>
      <c r="BS10" s="663" t="s">
        <v>122</v>
      </c>
      <c r="BT10" s="663"/>
      <c r="BU10" s="663"/>
      <c r="BV10" s="663"/>
      <c r="BW10" s="663"/>
      <c r="BX10" s="663"/>
      <c r="BY10" s="663"/>
      <c r="BZ10" s="663"/>
      <c r="CA10" s="663"/>
      <c r="CB10" s="667"/>
      <c r="CD10" s="656" t="s">
        <v>234</v>
      </c>
      <c r="CE10" s="657"/>
      <c r="CF10" s="657"/>
      <c r="CG10" s="657"/>
      <c r="CH10" s="657"/>
      <c r="CI10" s="657"/>
      <c r="CJ10" s="657"/>
      <c r="CK10" s="657"/>
      <c r="CL10" s="657"/>
      <c r="CM10" s="657"/>
      <c r="CN10" s="657"/>
      <c r="CO10" s="657"/>
      <c r="CP10" s="657"/>
      <c r="CQ10" s="658"/>
      <c r="CR10" s="659">
        <v>5327</v>
      </c>
      <c r="CS10" s="660"/>
      <c r="CT10" s="660"/>
      <c r="CU10" s="660"/>
      <c r="CV10" s="660"/>
      <c r="CW10" s="660"/>
      <c r="CX10" s="660"/>
      <c r="CY10" s="661"/>
      <c r="CZ10" s="662">
        <v>0.2</v>
      </c>
      <c r="DA10" s="662"/>
      <c r="DB10" s="662"/>
      <c r="DC10" s="662"/>
      <c r="DD10" s="668" t="s">
        <v>122</v>
      </c>
      <c r="DE10" s="660"/>
      <c r="DF10" s="660"/>
      <c r="DG10" s="660"/>
      <c r="DH10" s="660"/>
      <c r="DI10" s="660"/>
      <c r="DJ10" s="660"/>
      <c r="DK10" s="660"/>
      <c r="DL10" s="660"/>
      <c r="DM10" s="660"/>
      <c r="DN10" s="660"/>
      <c r="DO10" s="660"/>
      <c r="DP10" s="661"/>
      <c r="DQ10" s="668">
        <v>127</v>
      </c>
      <c r="DR10" s="660"/>
      <c r="DS10" s="660"/>
      <c r="DT10" s="660"/>
      <c r="DU10" s="660"/>
      <c r="DV10" s="660"/>
      <c r="DW10" s="660"/>
      <c r="DX10" s="660"/>
      <c r="DY10" s="660"/>
      <c r="DZ10" s="660"/>
      <c r="EA10" s="660"/>
      <c r="EB10" s="660"/>
      <c r="EC10" s="669"/>
    </row>
    <row r="11" spans="2:143" ht="11.25" customHeight="1" x14ac:dyDescent="0.15">
      <c r="B11" s="656" t="s">
        <v>235</v>
      </c>
      <c r="C11" s="657"/>
      <c r="D11" s="657"/>
      <c r="E11" s="657"/>
      <c r="F11" s="657"/>
      <c r="G11" s="657"/>
      <c r="H11" s="657"/>
      <c r="I11" s="657"/>
      <c r="J11" s="657"/>
      <c r="K11" s="657"/>
      <c r="L11" s="657"/>
      <c r="M11" s="657"/>
      <c r="N11" s="657"/>
      <c r="O11" s="657"/>
      <c r="P11" s="657"/>
      <c r="Q11" s="658"/>
      <c r="R11" s="659">
        <v>58101</v>
      </c>
      <c r="S11" s="660"/>
      <c r="T11" s="660"/>
      <c r="U11" s="660"/>
      <c r="V11" s="660"/>
      <c r="W11" s="660"/>
      <c r="X11" s="660"/>
      <c r="Y11" s="661"/>
      <c r="Z11" s="664">
        <v>1.9</v>
      </c>
      <c r="AA11" s="665"/>
      <c r="AB11" s="665"/>
      <c r="AC11" s="671"/>
      <c r="AD11" s="668">
        <v>58101</v>
      </c>
      <c r="AE11" s="660"/>
      <c r="AF11" s="660"/>
      <c r="AG11" s="660"/>
      <c r="AH11" s="660"/>
      <c r="AI11" s="660"/>
      <c r="AJ11" s="660"/>
      <c r="AK11" s="661"/>
      <c r="AL11" s="664">
        <v>2.9</v>
      </c>
      <c r="AM11" s="665"/>
      <c r="AN11" s="665"/>
      <c r="AO11" s="666"/>
      <c r="AP11" s="656" t="s">
        <v>236</v>
      </c>
      <c r="AQ11" s="657"/>
      <c r="AR11" s="657"/>
      <c r="AS11" s="657"/>
      <c r="AT11" s="657"/>
      <c r="AU11" s="657"/>
      <c r="AV11" s="657"/>
      <c r="AW11" s="657"/>
      <c r="AX11" s="657"/>
      <c r="AY11" s="657"/>
      <c r="AZ11" s="657"/>
      <c r="BA11" s="657"/>
      <c r="BB11" s="657"/>
      <c r="BC11" s="657"/>
      <c r="BD11" s="657"/>
      <c r="BE11" s="657"/>
      <c r="BF11" s="658"/>
      <c r="BG11" s="659">
        <v>8821</v>
      </c>
      <c r="BH11" s="660"/>
      <c r="BI11" s="660"/>
      <c r="BJ11" s="660"/>
      <c r="BK11" s="660"/>
      <c r="BL11" s="660"/>
      <c r="BM11" s="660"/>
      <c r="BN11" s="661"/>
      <c r="BO11" s="662">
        <v>3.1</v>
      </c>
      <c r="BP11" s="662"/>
      <c r="BQ11" s="662"/>
      <c r="BR11" s="662"/>
      <c r="BS11" s="663">
        <v>2503</v>
      </c>
      <c r="BT11" s="663"/>
      <c r="BU11" s="663"/>
      <c r="BV11" s="663"/>
      <c r="BW11" s="663"/>
      <c r="BX11" s="663"/>
      <c r="BY11" s="663"/>
      <c r="BZ11" s="663"/>
      <c r="CA11" s="663"/>
      <c r="CB11" s="667"/>
      <c r="CD11" s="656" t="s">
        <v>237</v>
      </c>
      <c r="CE11" s="657"/>
      <c r="CF11" s="657"/>
      <c r="CG11" s="657"/>
      <c r="CH11" s="657"/>
      <c r="CI11" s="657"/>
      <c r="CJ11" s="657"/>
      <c r="CK11" s="657"/>
      <c r="CL11" s="657"/>
      <c r="CM11" s="657"/>
      <c r="CN11" s="657"/>
      <c r="CO11" s="657"/>
      <c r="CP11" s="657"/>
      <c r="CQ11" s="658"/>
      <c r="CR11" s="659">
        <v>108343</v>
      </c>
      <c r="CS11" s="660"/>
      <c r="CT11" s="660"/>
      <c r="CU11" s="660"/>
      <c r="CV11" s="660"/>
      <c r="CW11" s="660"/>
      <c r="CX11" s="660"/>
      <c r="CY11" s="661"/>
      <c r="CZ11" s="662">
        <v>3.5</v>
      </c>
      <c r="DA11" s="662"/>
      <c r="DB11" s="662"/>
      <c r="DC11" s="662"/>
      <c r="DD11" s="668" t="s">
        <v>122</v>
      </c>
      <c r="DE11" s="660"/>
      <c r="DF11" s="660"/>
      <c r="DG11" s="660"/>
      <c r="DH11" s="660"/>
      <c r="DI11" s="660"/>
      <c r="DJ11" s="660"/>
      <c r="DK11" s="660"/>
      <c r="DL11" s="660"/>
      <c r="DM11" s="660"/>
      <c r="DN11" s="660"/>
      <c r="DO11" s="660"/>
      <c r="DP11" s="661"/>
      <c r="DQ11" s="668">
        <v>67974</v>
      </c>
      <c r="DR11" s="660"/>
      <c r="DS11" s="660"/>
      <c r="DT11" s="660"/>
      <c r="DU11" s="660"/>
      <c r="DV11" s="660"/>
      <c r="DW11" s="660"/>
      <c r="DX11" s="660"/>
      <c r="DY11" s="660"/>
      <c r="DZ11" s="660"/>
      <c r="EA11" s="660"/>
      <c r="EB11" s="660"/>
      <c r="EC11" s="669"/>
    </row>
    <row r="12" spans="2:143" ht="11.25" customHeight="1" x14ac:dyDescent="0.15">
      <c r="B12" s="656" t="s">
        <v>238</v>
      </c>
      <c r="C12" s="657"/>
      <c r="D12" s="657"/>
      <c r="E12" s="657"/>
      <c r="F12" s="657"/>
      <c r="G12" s="657"/>
      <c r="H12" s="657"/>
      <c r="I12" s="657"/>
      <c r="J12" s="657"/>
      <c r="K12" s="657"/>
      <c r="L12" s="657"/>
      <c r="M12" s="657"/>
      <c r="N12" s="657"/>
      <c r="O12" s="657"/>
      <c r="P12" s="657"/>
      <c r="Q12" s="658"/>
      <c r="R12" s="659">
        <v>3853</v>
      </c>
      <c r="S12" s="660"/>
      <c r="T12" s="660"/>
      <c r="U12" s="660"/>
      <c r="V12" s="660"/>
      <c r="W12" s="660"/>
      <c r="X12" s="660"/>
      <c r="Y12" s="661"/>
      <c r="Z12" s="662">
        <v>0.1</v>
      </c>
      <c r="AA12" s="662"/>
      <c r="AB12" s="662"/>
      <c r="AC12" s="662"/>
      <c r="AD12" s="663">
        <v>3853</v>
      </c>
      <c r="AE12" s="663"/>
      <c r="AF12" s="663"/>
      <c r="AG12" s="663"/>
      <c r="AH12" s="663"/>
      <c r="AI12" s="663"/>
      <c r="AJ12" s="663"/>
      <c r="AK12" s="663"/>
      <c r="AL12" s="664">
        <v>0.2</v>
      </c>
      <c r="AM12" s="665"/>
      <c r="AN12" s="665"/>
      <c r="AO12" s="666"/>
      <c r="AP12" s="656" t="s">
        <v>239</v>
      </c>
      <c r="AQ12" s="657"/>
      <c r="AR12" s="657"/>
      <c r="AS12" s="657"/>
      <c r="AT12" s="657"/>
      <c r="AU12" s="657"/>
      <c r="AV12" s="657"/>
      <c r="AW12" s="657"/>
      <c r="AX12" s="657"/>
      <c r="AY12" s="657"/>
      <c r="AZ12" s="657"/>
      <c r="BA12" s="657"/>
      <c r="BB12" s="657"/>
      <c r="BC12" s="657"/>
      <c r="BD12" s="657"/>
      <c r="BE12" s="657"/>
      <c r="BF12" s="658"/>
      <c r="BG12" s="659">
        <v>162072</v>
      </c>
      <c r="BH12" s="660"/>
      <c r="BI12" s="660"/>
      <c r="BJ12" s="660"/>
      <c r="BK12" s="660"/>
      <c r="BL12" s="660"/>
      <c r="BM12" s="660"/>
      <c r="BN12" s="661"/>
      <c r="BO12" s="662">
        <v>56.5</v>
      </c>
      <c r="BP12" s="662"/>
      <c r="BQ12" s="662"/>
      <c r="BR12" s="662"/>
      <c r="BS12" s="663" t="s">
        <v>122</v>
      </c>
      <c r="BT12" s="663"/>
      <c r="BU12" s="663"/>
      <c r="BV12" s="663"/>
      <c r="BW12" s="663"/>
      <c r="BX12" s="663"/>
      <c r="BY12" s="663"/>
      <c r="BZ12" s="663"/>
      <c r="CA12" s="663"/>
      <c r="CB12" s="667"/>
      <c r="CD12" s="656" t="s">
        <v>240</v>
      </c>
      <c r="CE12" s="657"/>
      <c r="CF12" s="657"/>
      <c r="CG12" s="657"/>
      <c r="CH12" s="657"/>
      <c r="CI12" s="657"/>
      <c r="CJ12" s="657"/>
      <c r="CK12" s="657"/>
      <c r="CL12" s="657"/>
      <c r="CM12" s="657"/>
      <c r="CN12" s="657"/>
      <c r="CO12" s="657"/>
      <c r="CP12" s="657"/>
      <c r="CQ12" s="658"/>
      <c r="CR12" s="659">
        <v>102630</v>
      </c>
      <c r="CS12" s="660"/>
      <c r="CT12" s="660"/>
      <c r="CU12" s="660"/>
      <c r="CV12" s="660"/>
      <c r="CW12" s="660"/>
      <c r="CX12" s="660"/>
      <c r="CY12" s="661"/>
      <c r="CZ12" s="662">
        <v>3.3</v>
      </c>
      <c r="DA12" s="662"/>
      <c r="DB12" s="662"/>
      <c r="DC12" s="662"/>
      <c r="DD12" s="668">
        <v>16863</v>
      </c>
      <c r="DE12" s="660"/>
      <c r="DF12" s="660"/>
      <c r="DG12" s="660"/>
      <c r="DH12" s="660"/>
      <c r="DI12" s="660"/>
      <c r="DJ12" s="660"/>
      <c r="DK12" s="660"/>
      <c r="DL12" s="660"/>
      <c r="DM12" s="660"/>
      <c r="DN12" s="660"/>
      <c r="DO12" s="660"/>
      <c r="DP12" s="661"/>
      <c r="DQ12" s="668">
        <v>69794</v>
      </c>
      <c r="DR12" s="660"/>
      <c r="DS12" s="660"/>
      <c r="DT12" s="660"/>
      <c r="DU12" s="660"/>
      <c r="DV12" s="660"/>
      <c r="DW12" s="660"/>
      <c r="DX12" s="660"/>
      <c r="DY12" s="660"/>
      <c r="DZ12" s="660"/>
      <c r="EA12" s="660"/>
      <c r="EB12" s="660"/>
      <c r="EC12" s="669"/>
    </row>
    <row r="13" spans="2:143" ht="11.25" customHeight="1" x14ac:dyDescent="0.15">
      <c r="B13" s="656" t="s">
        <v>241</v>
      </c>
      <c r="C13" s="657"/>
      <c r="D13" s="657"/>
      <c r="E13" s="657"/>
      <c r="F13" s="657"/>
      <c r="G13" s="657"/>
      <c r="H13" s="657"/>
      <c r="I13" s="657"/>
      <c r="J13" s="657"/>
      <c r="K13" s="657"/>
      <c r="L13" s="657"/>
      <c r="M13" s="657"/>
      <c r="N13" s="657"/>
      <c r="O13" s="657"/>
      <c r="P13" s="657"/>
      <c r="Q13" s="658"/>
      <c r="R13" s="659" t="s">
        <v>122</v>
      </c>
      <c r="S13" s="660"/>
      <c r="T13" s="660"/>
      <c r="U13" s="660"/>
      <c r="V13" s="660"/>
      <c r="W13" s="660"/>
      <c r="X13" s="660"/>
      <c r="Y13" s="661"/>
      <c r="Z13" s="662" t="s">
        <v>122</v>
      </c>
      <c r="AA13" s="662"/>
      <c r="AB13" s="662"/>
      <c r="AC13" s="662"/>
      <c r="AD13" s="663" t="s">
        <v>122</v>
      </c>
      <c r="AE13" s="663"/>
      <c r="AF13" s="663"/>
      <c r="AG13" s="663"/>
      <c r="AH13" s="663"/>
      <c r="AI13" s="663"/>
      <c r="AJ13" s="663"/>
      <c r="AK13" s="663"/>
      <c r="AL13" s="664" t="s">
        <v>122</v>
      </c>
      <c r="AM13" s="665"/>
      <c r="AN13" s="665"/>
      <c r="AO13" s="666"/>
      <c r="AP13" s="656" t="s">
        <v>242</v>
      </c>
      <c r="AQ13" s="657"/>
      <c r="AR13" s="657"/>
      <c r="AS13" s="657"/>
      <c r="AT13" s="657"/>
      <c r="AU13" s="657"/>
      <c r="AV13" s="657"/>
      <c r="AW13" s="657"/>
      <c r="AX13" s="657"/>
      <c r="AY13" s="657"/>
      <c r="AZ13" s="657"/>
      <c r="BA13" s="657"/>
      <c r="BB13" s="657"/>
      <c r="BC13" s="657"/>
      <c r="BD13" s="657"/>
      <c r="BE13" s="657"/>
      <c r="BF13" s="658"/>
      <c r="BG13" s="659">
        <v>161357</v>
      </c>
      <c r="BH13" s="660"/>
      <c r="BI13" s="660"/>
      <c r="BJ13" s="660"/>
      <c r="BK13" s="660"/>
      <c r="BL13" s="660"/>
      <c r="BM13" s="660"/>
      <c r="BN13" s="661"/>
      <c r="BO13" s="662">
        <v>56.2</v>
      </c>
      <c r="BP13" s="662"/>
      <c r="BQ13" s="662"/>
      <c r="BR13" s="662"/>
      <c r="BS13" s="663" t="s">
        <v>122</v>
      </c>
      <c r="BT13" s="663"/>
      <c r="BU13" s="663"/>
      <c r="BV13" s="663"/>
      <c r="BW13" s="663"/>
      <c r="BX13" s="663"/>
      <c r="BY13" s="663"/>
      <c r="BZ13" s="663"/>
      <c r="CA13" s="663"/>
      <c r="CB13" s="667"/>
      <c r="CD13" s="656" t="s">
        <v>243</v>
      </c>
      <c r="CE13" s="657"/>
      <c r="CF13" s="657"/>
      <c r="CG13" s="657"/>
      <c r="CH13" s="657"/>
      <c r="CI13" s="657"/>
      <c r="CJ13" s="657"/>
      <c r="CK13" s="657"/>
      <c r="CL13" s="657"/>
      <c r="CM13" s="657"/>
      <c r="CN13" s="657"/>
      <c r="CO13" s="657"/>
      <c r="CP13" s="657"/>
      <c r="CQ13" s="658"/>
      <c r="CR13" s="659">
        <v>523731</v>
      </c>
      <c r="CS13" s="660"/>
      <c r="CT13" s="660"/>
      <c r="CU13" s="660"/>
      <c r="CV13" s="660"/>
      <c r="CW13" s="660"/>
      <c r="CX13" s="660"/>
      <c r="CY13" s="661"/>
      <c r="CZ13" s="662">
        <v>16.899999999999999</v>
      </c>
      <c r="DA13" s="662"/>
      <c r="DB13" s="662"/>
      <c r="DC13" s="662"/>
      <c r="DD13" s="668">
        <v>139550</v>
      </c>
      <c r="DE13" s="660"/>
      <c r="DF13" s="660"/>
      <c r="DG13" s="660"/>
      <c r="DH13" s="660"/>
      <c r="DI13" s="660"/>
      <c r="DJ13" s="660"/>
      <c r="DK13" s="660"/>
      <c r="DL13" s="660"/>
      <c r="DM13" s="660"/>
      <c r="DN13" s="660"/>
      <c r="DO13" s="660"/>
      <c r="DP13" s="661"/>
      <c r="DQ13" s="668">
        <v>312549</v>
      </c>
      <c r="DR13" s="660"/>
      <c r="DS13" s="660"/>
      <c r="DT13" s="660"/>
      <c r="DU13" s="660"/>
      <c r="DV13" s="660"/>
      <c r="DW13" s="660"/>
      <c r="DX13" s="660"/>
      <c r="DY13" s="660"/>
      <c r="DZ13" s="660"/>
      <c r="EA13" s="660"/>
      <c r="EB13" s="660"/>
      <c r="EC13" s="669"/>
    </row>
    <row r="14" spans="2:143" ht="11.25" customHeight="1" x14ac:dyDescent="0.15">
      <c r="B14" s="656" t="s">
        <v>244</v>
      </c>
      <c r="C14" s="657"/>
      <c r="D14" s="657"/>
      <c r="E14" s="657"/>
      <c r="F14" s="657"/>
      <c r="G14" s="657"/>
      <c r="H14" s="657"/>
      <c r="I14" s="657"/>
      <c r="J14" s="657"/>
      <c r="K14" s="657"/>
      <c r="L14" s="657"/>
      <c r="M14" s="657"/>
      <c r="N14" s="657"/>
      <c r="O14" s="657"/>
      <c r="P14" s="657"/>
      <c r="Q14" s="658"/>
      <c r="R14" s="659" t="s">
        <v>122</v>
      </c>
      <c r="S14" s="660"/>
      <c r="T14" s="660"/>
      <c r="U14" s="660"/>
      <c r="V14" s="660"/>
      <c r="W14" s="660"/>
      <c r="X14" s="660"/>
      <c r="Y14" s="661"/>
      <c r="Z14" s="662" t="s">
        <v>122</v>
      </c>
      <c r="AA14" s="662"/>
      <c r="AB14" s="662"/>
      <c r="AC14" s="662"/>
      <c r="AD14" s="663" t="s">
        <v>122</v>
      </c>
      <c r="AE14" s="663"/>
      <c r="AF14" s="663"/>
      <c r="AG14" s="663"/>
      <c r="AH14" s="663"/>
      <c r="AI14" s="663"/>
      <c r="AJ14" s="663"/>
      <c r="AK14" s="663"/>
      <c r="AL14" s="664" t="s">
        <v>122</v>
      </c>
      <c r="AM14" s="665"/>
      <c r="AN14" s="665"/>
      <c r="AO14" s="666"/>
      <c r="AP14" s="656" t="s">
        <v>245</v>
      </c>
      <c r="AQ14" s="657"/>
      <c r="AR14" s="657"/>
      <c r="AS14" s="657"/>
      <c r="AT14" s="657"/>
      <c r="AU14" s="657"/>
      <c r="AV14" s="657"/>
      <c r="AW14" s="657"/>
      <c r="AX14" s="657"/>
      <c r="AY14" s="657"/>
      <c r="AZ14" s="657"/>
      <c r="BA14" s="657"/>
      <c r="BB14" s="657"/>
      <c r="BC14" s="657"/>
      <c r="BD14" s="657"/>
      <c r="BE14" s="657"/>
      <c r="BF14" s="658"/>
      <c r="BG14" s="659">
        <v>6124</v>
      </c>
      <c r="BH14" s="660"/>
      <c r="BI14" s="660"/>
      <c r="BJ14" s="660"/>
      <c r="BK14" s="660"/>
      <c r="BL14" s="660"/>
      <c r="BM14" s="660"/>
      <c r="BN14" s="661"/>
      <c r="BO14" s="662">
        <v>2.1</v>
      </c>
      <c r="BP14" s="662"/>
      <c r="BQ14" s="662"/>
      <c r="BR14" s="662"/>
      <c r="BS14" s="663" t="s">
        <v>122</v>
      </c>
      <c r="BT14" s="663"/>
      <c r="BU14" s="663"/>
      <c r="BV14" s="663"/>
      <c r="BW14" s="663"/>
      <c r="BX14" s="663"/>
      <c r="BY14" s="663"/>
      <c r="BZ14" s="663"/>
      <c r="CA14" s="663"/>
      <c r="CB14" s="667"/>
      <c r="CD14" s="656" t="s">
        <v>246</v>
      </c>
      <c r="CE14" s="657"/>
      <c r="CF14" s="657"/>
      <c r="CG14" s="657"/>
      <c r="CH14" s="657"/>
      <c r="CI14" s="657"/>
      <c r="CJ14" s="657"/>
      <c r="CK14" s="657"/>
      <c r="CL14" s="657"/>
      <c r="CM14" s="657"/>
      <c r="CN14" s="657"/>
      <c r="CO14" s="657"/>
      <c r="CP14" s="657"/>
      <c r="CQ14" s="658"/>
      <c r="CR14" s="659">
        <v>155729</v>
      </c>
      <c r="CS14" s="660"/>
      <c r="CT14" s="660"/>
      <c r="CU14" s="660"/>
      <c r="CV14" s="660"/>
      <c r="CW14" s="660"/>
      <c r="CX14" s="660"/>
      <c r="CY14" s="661"/>
      <c r="CZ14" s="662">
        <v>5</v>
      </c>
      <c r="DA14" s="662"/>
      <c r="DB14" s="662"/>
      <c r="DC14" s="662"/>
      <c r="DD14" s="668" t="s">
        <v>122</v>
      </c>
      <c r="DE14" s="660"/>
      <c r="DF14" s="660"/>
      <c r="DG14" s="660"/>
      <c r="DH14" s="660"/>
      <c r="DI14" s="660"/>
      <c r="DJ14" s="660"/>
      <c r="DK14" s="660"/>
      <c r="DL14" s="660"/>
      <c r="DM14" s="660"/>
      <c r="DN14" s="660"/>
      <c r="DO14" s="660"/>
      <c r="DP14" s="661"/>
      <c r="DQ14" s="668">
        <v>155729</v>
      </c>
      <c r="DR14" s="660"/>
      <c r="DS14" s="660"/>
      <c r="DT14" s="660"/>
      <c r="DU14" s="660"/>
      <c r="DV14" s="660"/>
      <c r="DW14" s="660"/>
      <c r="DX14" s="660"/>
      <c r="DY14" s="660"/>
      <c r="DZ14" s="660"/>
      <c r="EA14" s="660"/>
      <c r="EB14" s="660"/>
      <c r="EC14" s="669"/>
    </row>
    <row r="15" spans="2:143" ht="11.25" customHeight="1" x14ac:dyDescent="0.15">
      <c r="B15" s="656" t="s">
        <v>247</v>
      </c>
      <c r="C15" s="657"/>
      <c r="D15" s="657"/>
      <c r="E15" s="657"/>
      <c r="F15" s="657"/>
      <c r="G15" s="657"/>
      <c r="H15" s="657"/>
      <c r="I15" s="657"/>
      <c r="J15" s="657"/>
      <c r="K15" s="657"/>
      <c r="L15" s="657"/>
      <c r="M15" s="657"/>
      <c r="N15" s="657"/>
      <c r="O15" s="657"/>
      <c r="P15" s="657"/>
      <c r="Q15" s="658"/>
      <c r="R15" s="659">
        <v>4671</v>
      </c>
      <c r="S15" s="660"/>
      <c r="T15" s="660"/>
      <c r="U15" s="660"/>
      <c r="V15" s="660"/>
      <c r="W15" s="660"/>
      <c r="X15" s="660"/>
      <c r="Y15" s="661"/>
      <c r="Z15" s="662">
        <v>0.1</v>
      </c>
      <c r="AA15" s="662"/>
      <c r="AB15" s="662"/>
      <c r="AC15" s="662"/>
      <c r="AD15" s="663">
        <v>4671</v>
      </c>
      <c r="AE15" s="663"/>
      <c r="AF15" s="663"/>
      <c r="AG15" s="663"/>
      <c r="AH15" s="663"/>
      <c r="AI15" s="663"/>
      <c r="AJ15" s="663"/>
      <c r="AK15" s="663"/>
      <c r="AL15" s="664">
        <v>0.2</v>
      </c>
      <c r="AM15" s="665"/>
      <c r="AN15" s="665"/>
      <c r="AO15" s="666"/>
      <c r="AP15" s="656" t="s">
        <v>248</v>
      </c>
      <c r="AQ15" s="657"/>
      <c r="AR15" s="657"/>
      <c r="AS15" s="657"/>
      <c r="AT15" s="657"/>
      <c r="AU15" s="657"/>
      <c r="AV15" s="657"/>
      <c r="AW15" s="657"/>
      <c r="AX15" s="657"/>
      <c r="AY15" s="657"/>
      <c r="AZ15" s="657"/>
      <c r="BA15" s="657"/>
      <c r="BB15" s="657"/>
      <c r="BC15" s="657"/>
      <c r="BD15" s="657"/>
      <c r="BE15" s="657"/>
      <c r="BF15" s="658"/>
      <c r="BG15" s="659">
        <v>24566</v>
      </c>
      <c r="BH15" s="660"/>
      <c r="BI15" s="660"/>
      <c r="BJ15" s="660"/>
      <c r="BK15" s="660"/>
      <c r="BL15" s="660"/>
      <c r="BM15" s="660"/>
      <c r="BN15" s="661"/>
      <c r="BO15" s="662">
        <v>8.6</v>
      </c>
      <c r="BP15" s="662"/>
      <c r="BQ15" s="662"/>
      <c r="BR15" s="662"/>
      <c r="BS15" s="663" t="s">
        <v>122</v>
      </c>
      <c r="BT15" s="663"/>
      <c r="BU15" s="663"/>
      <c r="BV15" s="663"/>
      <c r="BW15" s="663"/>
      <c r="BX15" s="663"/>
      <c r="BY15" s="663"/>
      <c r="BZ15" s="663"/>
      <c r="CA15" s="663"/>
      <c r="CB15" s="667"/>
      <c r="CD15" s="656" t="s">
        <v>249</v>
      </c>
      <c r="CE15" s="657"/>
      <c r="CF15" s="657"/>
      <c r="CG15" s="657"/>
      <c r="CH15" s="657"/>
      <c r="CI15" s="657"/>
      <c r="CJ15" s="657"/>
      <c r="CK15" s="657"/>
      <c r="CL15" s="657"/>
      <c r="CM15" s="657"/>
      <c r="CN15" s="657"/>
      <c r="CO15" s="657"/>
      <c r="CP15" s="657"/>
      <c r="CQ15" s="658"/>
      <c r="CR15" s="659">
        <v>226904</v>
      </c>
      <c r="CS15" s="660"/>
      <c r="CT15" s="660"/>
      <c r="CU15" s="660"/>
      <c r="CV15" s="660"/>
      <c r="CW15" s="660"/>
      <c r="CX15" s="660"/>
      <c r="CY15" s="661"/>
      <c r="CZ15" s="662">
        <v>7.3</v>
      </c>
      <c r="DA15" s="662"/>
      <c r="DB15" s="662"/>
      <c r="DC15" s="662"/>
      <c r="DD15" s="668">
        <v>19536</v>
      </c>
      <c r="DE15" s="660"/>
      <c r="DF15" s="660"/>
      <c r="DG15" s="660"/>
      <c r="DH15" s="660"/>
      <c r="DI15" s="660"/>
      <c r="DJ15" s="660"/>
      <c r="DK15" s="660"/>
      <c r="DL15" s="660"/>
      <c r="DM15" s="660"/>
      <c r="DN15" s="660"/>
      <c r="DO15" s="660"/>
      <c r="DP15" s="661"/>
      <c r="DQ15" s="668">
        <v>192291</v>
      </c>
      <c r="DR15" s="660"/>
      <c r="DS15" s="660"/>
      <c r="DT15" s="660"/>
      <c r="DU15" s="660"/>
      <c r="DV15" s="660"/>
      <c r="DW15" s="660"/>
      <c r="DX15" s="660"/>
      <c r="DY15" s="660"/>
      <c r="DZ15" s="660"/>
      <c r="EA15" s="660"/>
      <c r="EB15" s="660"/>
      <c r="EC15" s="669"/>
    </row>
    <row r="16" spans="2:143" ht="11.25" customHeight="1" x14ac:dyDescent="0.15">
      <c r="B16" s="656" t="s">
        <v>250</v>
      </c>
      <c r="C16" s="657"/>
      <c r="D16" s="657"/>
      <c r="E16" s="657"/>
      <c r="F16" s="657"/>
      <c r="G16" s="657"/>
      <c r="H16" s="657"/>
      <c r="I16" s="657"/>
      <c r="J16" s="657"/>
      <c r="K16" s="657"/>
      <c r="L16" s="657"/>
      <c r="M16" s="657"/>
      <c r="N16" s="657"/>
      <c r="O16" s="657"/>
      <c r="P16" s="657"/>
      <c r="Q16" s="658"/>
      <c r="R16" s="659">
        <v>4522</v>
      </c>
      <c r="S16" s="660"/>
      <c r="T16" s="660"/>
      <c r="U16" s="660"/>
      <c r="V16" s="660"/>
      <c r="W16" s="660"/>
      <c r="X16" s="660"/>
      <c r="Y16" s="661"/>
      <c r="Z16" s="662">
        <v>0.1</v>
      </c>
      <c r="AA16" s="662"/>
      <c r="AB16" s="662"/>
      <c r="AC16" s="662"/>
      <c r="AD16" s="663">
        <v>4522</v>
      </c>
      <c r="AE16" s="663"/>
      <c r="AF16" s="663"/>
      <c r="AG16" s="663"/>
      <c r="AH16" s="663"/>
      <c r="AI16" s="663"/>
      <c r="AJ16" s="663"/>
      <c r="AK16" s="663"/>
      <c r="AL16" s="664">
        <v>0.2</v>
      </c>
      <c r="AM16" s="665"/>
      <c r="AN16" s="665"/>
      <c r="AO16" s="666"/>
      <c r="AP16" s="656" t="s">
        <v>251</v>
      </c>
      <c r="AQ16" s="657"/>
      <c r="AR16" s="657"/>
      <c r="AS16" s="657"/>
      <c r="AT16" s="657"/>
      <c r="AU16" s="657"/>
      <c r="AV16" s="657"/>
      <c r="AW16" s="657"/>
      <c r="AX16" s="657"/>
      <c r="AY16" s="657"/>
      <c r="AZ16" s="657"/>
      <c r="BA16" s="657"/>
      <c r="BB16" s="657"/>
      <c r="BC16" s="657"/>
      <c r="BD16" s="657"/>
      <c r="BE16" s="657"/>
      <c r="BF16" s="658"/>
      <c r="BG16" s="659" t="s">
        <v>122</v>
      </c>
      <c r="BH16" s="660"/>
      <c r="BI16" s="660"/>
      <c r="BJ16" s="660"/>
      <c r="BK16" s="660"/>
      <c r="BL16" s="660"/>
      <c r="BM16" s="660"/>
      <c r="BN16" s="661"/>
      <c r="BO16" s="662" t="s">
        <v>122</v>
      </c>
      <c r="BP16" s="662"/>
      <c r="BQ16" s="662"/>
      <c r="BR16" s="662"/>
      <c r="BS16" s="663" t="s">
        <v>122</v>
      </c>
      <c r="BT16" s="663"/>
      <c r="BU16" s="663"/>
      <c r="BV16" s="663"/>
      <c r="BW16" s="663"/>
      <c r="BX16" s="663"/>
      <c r="BY16" s="663"/>
      <c r="BZ16" s="663"/>
      <c r="CA16" s="663"/>
      <c r="CB16" s="667"/>
      <c r="CD16" s="656" t="s">
        <v>252</v>
      </c>
      <c r="CE16" s="657"/>
      <c r="CF16" s="657"/>
      <c r="CG16" s="657"/>
      <c r="CH16" s="657"/>
      <c r="CI16" s="657"/>
      <c r="CJ16" s="657"/>
      <c r="CK16" s="657"/>
      <c r="CL16" s="657"/>
      <c r="CM16" s="657"/>
      <c r="CN16" s="657"/>
      <c r="CO16" s="657"/>
      <c r="CP16" s="657"/>
      <c r="CQ16" s="658"/>
      <c r="CR16" s="659" t="s">
        <v>122</v>
      </c>
      <c r="CS16" s="660"/>
      <c r="CT16" s="660"/>
      <c r="CU16" s="660"/>
      <c r="CV16" s="660"/>
      <c r="CW16" s="660"/>
      <c r="CX16" s="660"/>
      <c r="CY16" s="661"/>
      <c r="CZ16" s="662" t="s">
        <v>122</v>
      </c>
      <c r="DA16" s="662"/>
      <c r="DB16" s="662"/>
      <c r="DC16" s="662"/>
      <c r="DD16" s="668" t="s">
        <v>122</v>
      </c>
      <c r="DE16" s="660"/>
      <c r="DF16" s="660"/>
      <c r="DG16" s="660"/>
      <c r="DH16" s="660"/>
      <c r="DI16" s="660"/>
      <c r="DJ16" s="660"/>
      <c r="DK16" s="660"/>
      <c r="DL16" s="660"/>
      <c r="DM16" s="660"/>
      <c r="DN16" s="660"/>
      <c r="DO16" s="660"/>
      <c r="DP16" s="661"/>
      <c r="DQ16" s="668" t="s">
        <v>122</v>
      </c>
      <c r="DR16" s="660"/>
      <c r="DS16" s="660"/>
      <c r="DT16" s="660"/>
      <c r="DU16" s="660"/>
      <c r="DV16" s="660"/>
      <c r="DW16" s="660"/>
      <c r="DX16" s="660"/>
      <c r="DY16" s="660"/>
      <c r="DZ16" s="660"/>
      <c r="EA16" s="660"/>
      <c r="EB16" s="660"/>
      <c r="EC16" s="669"/>
    </row>
    <row r="17" spans="2:133" ht="11.25" customHeight="1" x14ac:dyDescent="0.15">
      <c r="B17" s="656" t="s">
        <v>253</v>
      </c>
      <c r="C17" s="657"/>
      <c r="D17" s="657"/>
      <c r="E17" s="657"/>
      <c r="F17" s="657"/>
      <c r="G17" s="657"/>
      <c r="H17" s="657"/>
      <c r="I17" s="657"/>
      <c r="J17" s="657"/>
      <c r="K17" s="657"/>
      <c r="L17" s="657"/>
      <c r="M17" s="657"/>
      <c r="N17" s="657"/>
      <c r="O17" s="657"/>
      <c r="P17" s="657"/>
      <c r="Q17" s="658"/>
      <c r="R17" s="659">
        <v>7761</v>
      </c>
      <c r="S17" s="660"/>
      <c r="T17" s="660"/>
      <c r="U17" s="660"/>
      <c r="V17" s="660"/>
      <c r="W17" s="660"/>
      <c r="X17" s="660"/>
      <c r="Y17" s="661"/>
      <c r="Z17" s="662">
        <v>0.2</v>
      </c>
      <c r="AA17" s="662"/>
      <c r="AB17" s="662"/>
      <c r="AC17" s="662"/>
      <c r="AD17" s="663">
        <v>7761</v>
      </c>
      <c r="AE17" s="663"/>
      <c r="AF17" s="663"/>
      <c r="AG17" s="663"/>
      <c r="AH17" s="663"/>
      <c r="AI17" s="663"/>
      <c r="AJ17" s="663"/>
      <c r="AK17" s="663"/>
      <c r="AL17" s="664">
        <v>0.4</v>
      </c>
      <c r="AM17" s="665"/>
      <c r="AN17" s="665"/>
      <c r="AO17" s="666"/>
      <c r="AP17" s="656" t="s">
        <v>254</v>
      </c>
      <c r="AQ17" s="657"/>
      <c r="AR17" s="657"/>
      <c r="AS17" s="657"/>
      <c r="AT17" s="657"/>
      <c r="AU17" s="657"/>
      <c r="AV17" s="657"/>
      <c r="AW17" s="657"/>
      <c r="AX17" s="657"/>
      <c r="AY17" s="657"/>
      <c r="AZ17" s="657"/>
      <c r="BA17" s="657"/>
      <c r="BB17" s="657"/>
      <c r="BC17" s="657"/>
      <c r="BD17" s="657"/>
      <c r="BE17" s="657"/>
      <c r="BF17" s="658"/>
      <c r="BG17" s="659" t="s">
        <v>122</v>
      </c>
      <c r="BH17" s="660"/>
      <c r="BI17" s="660"/>
      <c r="BJ17" s="660"/>
      <c r="BK17" s="660"/>
      <c r="BL17" s="660"/>
      <c r="BM17" s="660"/>
      <c r="BN17" s="661"/>
      <c r="BO17" s="662" t="s">
        <v>122</v>
      </c>
      <c r="BP17" s="662"/>
      <c r="BQ17" s="662"/>
      <c r="BR17" s="662"/>
      <c r="BS17" s="663" t="s">
        <v>122</v>
      </c>
      <c r="BT17" s="663"/>
      <c r="BU17" s="663"/>
      <c r="BV17" s="663"/>
      <c r="BW17" s="663"/>
      <c r="BX17" s="663"/>
      <c r="BY17" s="663"/>
      <c r="BZ17" s="663"/>
      <c r="CA17" s="663"/>
      <c r="CB17" s="667"/>
      <c r="CD17" s="656" t="s">
        <v>255</v>
      </c>
      <c r="CE17" s="657"/>
      <c r="CF17" s="657"/>
      <c r="CG17" s="657"/>
      <c r="CH17" s="657"/>
      <c r="CI17" s="657"/>
      <c r="CJ17" s="657"/>
      <c r="CK17" s="657"/>
      <c r="CL17" s="657"/>
      <c r="CM17" s="657"/>
      <c r="CN17" s="657"/>
      <c r="CO17" s="657"/>
      <c r="CP17" s="657"/>
      <c r="CQ17" s="658"/>
      <c r="CR17" s="659">
        <v>402003</v>
      </c>
      <c r="CS17" s="660"/>
      <c r="CT17" s="660"/>
      <c r="CU17" s="660"/>
      <c r="CV17" s="660"/>
      <c r="CW17" s="660"/>
      <c r="CX17" s="660"/>
      <c r="CY17" s="661"/>
      <c r="CZ17" s="662">
        <v>13</v>
      </c>
      <c r="DA17" s="662"/>
      <c r="DB17" s="662"/>
      <c r="DC17" s="662"/>
      <c r="DD17" s="668" t="s">
        <v>122</v>
      </c>
      <c r="DE17" s="660"/>
      <c r="DF17" s="660"/>
      <c r="DG17" s="660"/>
      <c r="DH17" s="660"/>
      <c r="DI17" s="660"/>
      <c r="DJ17" s="660"/>
      <c r="DK17" s="660"/>
      <c r="DL17" s="660"/>
      <c r="DM17" s="660"/>
      <c r="DN17" s="660"/>
      <c r="DO17" s="660"/>
      <c r="DP17" s="661"/>
      <c r="DQ17" s="668">
        <v>364994</v>
      </c>
      <c r="DR17" s="660"/>
      <c r="DS17" s="660"/>
      <c r="DT17" s="660"/>
      <c r="DU17" s="660"/>
      <c r="DV17" s="660"/>
      <c r="DW17" s="660"/>
      <c r="DX17" s="660"/>
      <c r="DY17" s="660"/>
      <c r="DZ17" s="660"/>
      <c r="EA17" s="660"/>
      <c r="EB17" s="660"/>
      <c r="EC17" s="669"/>
    </row>
    <row r="18" spans="2:133" ht="11.25" customHeight="1" x14ac:dyDescent="0.15">
      <c r="B18" s="656" t="s">
        <v>256</v>
      </c>
      <c r="C18" s="657"/>
      <c r="D18" s="657"/>
      <c r="E18" s="657"/>
      <c r="F18" s="657"/>
      <c r="G18" s="657"/>
      <c r="H18" s="657"/>
      <c r="I18" s="657"/>
      <c r="J18" s="657"/>
      <c r="K18" s="657"/>
      <c r="L18" s="657"/>
      <c r="M18" s="657"/>
      <c r="N18" s="657"/>
      <c r="O18" s="657"/>
      <c r="P18" s="657"/>
      <c r="Q18" s="658"/>
      <c r="R18" s="659">
        <v>460</v>
      </c>
      <c r="S18" s="660"/>
      <c r="T18" s="660"/>
      <c r="U18" s="660"/>
      <c r="V18" s="660"/>
      <c r="W18" s="660"/>
      <c r="X18" s="660"/>
      <c r="Y18" s="661"/>
      <c r="Z18" s="662">
        <v>0</v>
      </c>
      <c r="AA18" s="662"/>
      <c r="AB18" s="662"/>
      <c r="AC18" s="662"/>
      <c r="AD18" s="663">
        <v>460</v>
      </c>
      <c r="AE18" s="663"/>
      <c r="AF18" s="663"/>
      <c r="AG18" s="663"/>
      <c r="AH18" s="663"/>
      <c r="AI18" s="663"/>
      <c r="AJ18" s="663"/>
      <c r="AK18" s="663"/>
      <c r="AL18" s="664">
        <v>0</v>
      </c>
      <c r="AM18" s="665"/>
      <c r="AN18" s="665"/>
      <c r="AO18" s="666"/>
      <c r="AP18" s="656" t="s">
        <v>257</v>
      </c>
      <c r="AQ18" s="657"/>
      <c r="AR18" s="657"/>
      <c r="AS18" s="657"/>
      <c r="AT18" s="657"/>
      <c r="AU18" s="657"/>
      <c r="AV18" s="657"/>
      <c r="AW18" s="657"/>
      <c r="AX18" s="657"/>
      <c r="AY18" s="657"/>
      <c r="AZ18" s="657"/>
      <c r="BA18" s="657"/>
      <c r="BB18" s="657"/>
      <c r="BC18" s="657"/>
      <c r="BD18" s="657"/>
      <c r="BE18" s="657"/>
      <c r="BF18" s="658"/>
      <c r="BG18" s="659" t="s">
        <v>122</v>
      </c>
      <c r="BH18" s="660"/>
      <c r="BI18" s="660"/>
      <c r="BJ18" s="660"/>
      <c r="BK18" s="660"/>
      <c r="BL18" s="660"/>
      <c r="BM18" s="660"/>
      <c r="BN18" s="661"/>
      <c r="BO18" s="662" t="s">
        <v>122</v>
      </c>
      <c r="BP18" s="662"/>
      <c r="BQ18" s="662"/>
      <c r="BR18" s="662"/>
      <c r="BS18" s="663" t="s">
        <v>122</v>
      </c>
      <c r="BT18" s="663"/>
      <c r="BU18" s="663"/>
      <c r="BV18" s="663"/>
      <c r="BW18" s="663"/>
      <c r="BX18" s="663"/>
      <c r="BY18" s="663"/>
      <c r="BZ18" s="663"/>
      <c r="CA18" s="663"/>
      <c r="CB18" s="667"/>
      <c r="CD18" s="656" t="s">
        <v>258</v>
      </c>
      <c r="CE18" s="657"/>
      <c r="CF18" s="657"/>
      <c r="CG18" s="657"/>
      <c r="CH18" s="657"/>
      <c r="CI18" s="657"/>
      <c r="CJ18" s="657"/>
      <c r="CK18" s="657"/>
      <c r="CL18" s="657"/>
      <c r="CM18" s="657"/>
      <c r="CN18" s="657"/>
      <c r="CO18" s="657"/>
      <c r="CP18" s="657"/>
      <c r="CQ18" s="658"/>
      <c r="CR18" s="659" t="s">
        <v>122</v>
      </c>
      <c r="CS18" s="660"/>
      <c r="CT18" s="660"/>
      <c r="CU18" s="660"/>
      <c r="CV18" s="660"/>
      <c r="CW18" s="660"/>
      <c r="CX18" s="660"/>
      <c r="CY18" s="661"/>
      <c r="CZ18" s="662" t="s">
        <v>122</v>
      </c>
      <c r="DA18" s="662"/>
      <c r="DB18" s="662"/>
      <c r="DC18" s="662"/>
      <c r="DD18" s="668" t="s">
        <v>122</v>
      </c>
      <c r="DE18" s="660"/>
      <c r="DF18" s="660"/>
      <c r="DG18" s="660"/>
      <c r="DH18" s="660"/>
      <c r="DI18" s="660"/>
      <c r="DJ18" s="660"/>
      <c r="DK18" s="660"/>
      <c r="DL18" s="660"/>
      <c r="DM18" s="660"/>
      <c r="DN18" s="660"/>
      <c r="DO18" s="660"/>
      <c r="DP18" s="661"/>
      <c r="DQ18" s="668" t="s">
        <v>122</v>
      </c>
      <c r="DR18" s="660"/>
      <c r="DS18" s="660"/>
      <c r="DT18" s="660"/>
      <c r="DU18" s="660"/>
      <c r="DV18" s="660"/>
      <c r="DW18" s="660"/>
      <c r="DX18" s="660"/>
      <c r="DY18" s="660"/>
      <c r="DZ18" s="660"/>
      <c r="EA18" s="660"/>
      <c r="EB18" s="660"/>
      <c r="EC18" s="669"/>
    </row>
    <row r="19" spans="2:133" ht="11.25" customHeight="1" x14ac:dyDescent="0.15">
      <c r="B19" s="656" t="s">
        <v>259</v>
      </c>
      <c r="C19" s="657"/>
      <c r="D19" s="657"/>
      <c r="E19" s="657"/>
      <c r="F19" s="657"/>
      <c r="G19" s="657"/>
      <c r="H19" s="657"/>
      <c r="I19" s="657"/>
      <c r="J19" s="657"/>
      <c r="K19" s="657"/>
      <c r="L19" s="657"/>
      <c r="M19" s="657"/>
      <c r="N19" s="657"/>
      <c r="O19" s="657"/>
      <c r="P19" s="657"/>
      <c r="Q19" s="658"/>
      <c r="R19" s="659">
        <v>7301</v>
      </c>
      <c r="S19" s="660"/>
      <c r="T19" s="660"/>
      <c r="U19" s="660"/>
      <c r="V19" s="660"/>
      <c r="W19" s="660"/>
      <c r="X19" s="660"/>
      <c r="Y19" s="661"/>
      <c r="Z19" s="662">
        <v>0.2</v>
      </c>
      <c r="AA19" s="662"/>
      <c r="AB19" s="662"/>
      <c r="AC19" s="662"/>
      <c r="AD19" s="663">
        <v>7301</v>
      </c>
      <c r="AE19" s="663"/>
      <c r="AF19" s="663"/>
      <c r="AG19" s="663"/>
      <c r="AH19" s="663"/>
      <c r="AI19" s="663"/>
      <c r="AJ19" s="663"/>
      <c r="AK19" s="663"/>
      <c r="AL19" s="664">
        <v>0.4</v>
      </c>
      <c r="AM19" s="665"/>
      <c r="AN19" s="665"/>
      <c r="AO19" s="666"/>
      <c r="AP19" s="656" t="s">
        <v>260</v>
      </c>
      <c r="AQ19" s="657"/>
      <c r="AR19" s="657"/>
      <c r="AS19" s="657"/>
      <c r="AT19" s="657"/>
      <c r="AU19" s="657"/>
      <c r="AV19" s="657"/>
      <c r="AW19" s="657"/>
      <c r="AX19" s="657"/>
      <c r="AY19" s="657"/>
      <c r="AZ19" s="657"/>
      <c r="BA19" s="657"/>
      <c r="BB19" s="657"/>
      <c r="BC19" s="657"/>
      <c r="BD19" s="657"/>
      <c r="BE19" s="657"/>
      <c r="BF19" s="658"/>
      <c r="BG19" s="659" t="s">
        <v>122</v>
      </c>
      <c r="BH19" s="660"/>
      <c r="BI19" s="660"/>
      <c r="BJ19" s="660"/>
      <c r="BK19" s="660"/>
      <c r="BL19" s="660"/>
      <c r="BM19" s="660"/>
      <c r="BN19" s="661"/>
      <c r="BO19" s="662" t="s">
        <v>122</v>
      </c>
      <c r="BP19" s="662"/>
      <c r="BQ19" s="662"/>
      <c r="BR19" s="662"/>
      <c r="BS19" s="663" t="s">
        <v>122</v>
      </c>
      <c r="BT19" s="663"/>
      <c r="BU19" s="663"/>
      <c r="BV19" s="663"/>
      <c r="BW19" s="663"/>
      <c r="BX19" s="663"/>
      <c r="BY19" s="663"/>
      <c r="BZ19" s="663"/>
      <c r="CA19" s="663"/>
      <c r="CB19" s="667"/>
      <c r="CD19" s="656" t="s">
        <v>261</v>
      </c>
      <c r="CE19" s="657"/>
      <c r="CF19" s="657"/>
      <c r="CG19" s="657"/>
      <c r="CH19" s="657"/>
      <c r="CI19" s="657"/>
      <c r="CJ19" s="657"/>
      <c r="CK19" s="657"/>
      <c r="CL19" s="657"/>
      <c r="CM19" s="657"/>
      <c r="CN19" s="657"/>
      <c r="CO19" s="657"/>
      <c r="CP19" s="657"/>
      <c r="CQ19" s="658"/>
      <c r="CR19" s="659" t="s">
        <v>122</v>
      </c>
      <c r="CS19" s="660"/>
      <c r="CT19" s="660"/>
      <c r="CU19" s="660"/>
      <c r="CV19" s="660"/>
      <c r="CW19" s="660"/>
      <c r="CX19" s="660"/>
      <c r="CY19" s="661"/>
      <c r="CZ19" s="662" t="s">
        <v>122</v>
      </c>
      <c r="DA19" s="662"/>
      <c r="DB19" s="662"/>
      <c r="DC19" s="662"/>
      <c r="DD19" s="668" t="s">
        <v>122</v>
      </c>
      <c r="DE19" s="660"/>
      <c r="DF19" s="660"/>
      <c r="DG19" s="660"/>
      <c r="DH19" s="660"/>
      <c r="DI19" s="660"/>
      <c r="DJ19" s="660"/>
      <c r="DK19" s="660"/>
      <c r="DL19" s="660"/>
      <c r="DM19" s="660"/>
      <c r="DN19" s="660"/>
      <c r="DO19" s="660"/>
      <c r="DP19" s="661"/>
      <c r="DQ19" s="668" t="s">
        <v>122</v>
      </c>
      <c r="DR19" s="660"/>
      <c r="DS19" s="660"/>
      <c r="DT19" s="660"/>
      <c r="DU19" s="660"/>
      <c r="DV19" s="660"/>
      <c r="DW19" s="660"/>
      <c r="DX19" s="660"/>
      <c r="DY19" s="660"/>
      <c r="DZ19" s="660"/>
      <c r="EA19" s="660"/>
      <c r="EB19" s="660"/>
      <c r="EC19" s="669"/>
    </row>
    <row r="20" spans="2:133" ht="11.25" customHeight="1" x14ac:dyDescent="0.15">
      <c r="B20" s="672" t="s">
        <v>262</v>
      </c>
      <c r="C20" s="673"/>
      <c r="D20" s="673"/>
      <c r="E20" s="673"/>
      <c r="F20" s="673"/>
      <c r="G20" s="673"/>
      <c r="H20" s="673"/>
      <c r="I20" s="673"/>
      <c r="J20" s="673"/>
      <c r="K20" s="673"/>
      <c r="L20" s="673"/>
      <c r="M20" s="673"/>
      <c r="N20" s="673"/>
      <c r="O20" s="673"/>
      <c r="P20" s="673"/>
      <c r="Q20" s="674"/>
      <c r="R20" s="659" t="s">
        <v>122</v>
      </c>
      <c r="S20" s="660"/>
      <c r="T20" s="660"/>
      <c r="U20" s="660"/>
      <c r="V20" s="660"/>
      <c r="W20" s="660"/>
      <c r="X20" s="660"/>
      <c r="Y20" s="661"/>
      <c r="Z20" s="662" t="s">
        <v>122</v>
      </c>
      <c r="AA20" s="662"/>
      <c r="AB20" s="662"/>
      <c r="AC20" s="662"/>
      <c r="AD20" s="663" t="s">
        <v>122</v>
      </c>
      <c r="AE20" s="663"/>
      <c r="AF20" s="663"/>
      <c r="AG20" s="663"/>
      <c r="AH20" s="663"/>
      <c r="AI20" s="663"/>
      <c r="AJ20" s="663"/>
      <c r="AK20" s="663"/>
      <c r="AL20" s="664" t="s">
        <v>122</v>
      </c>
      <c r="AM20" s="665"/>
      <c r="AN20" s="665"/>
      <c r="AO20" s="666"/>
      <c r="AP20" s="656" t="s">
        <v>263</v>
      </c>
      <c r="AQ20" s="657"/>
      <c r="AR20" s="657"/>
      <c r="AS20" s="657"/>
      <c r="AT20" s="657"/>
      <c r="AU20" s="657"/>
      <c r="AV20" s="657"/>
      <c r="AW20" s="657"/>
      <c r="AX20" s="657"/>
      <c r="AY20" s="657"/>
      <c r="AZ20" s="657"/>
      <c r="BA20" s="657"/>
      <c r="BB20" s="657"/>
      <c r="BC20" s="657"/>
      <c r="BD20" s="657"/>
      <c r="BE20" s="657"/>
      <c r="BF20" s="658"/>
      <c r="BG20" s="659" t="s">
        <v>122</v>
      </c>
      <c r="BH20" s="660"/>
      <c r="BI20" s="660"/>
      <c r="BJ20" s="660"/>
      <c r="BK20" s="660"/>
      <c r="BL20" s="660"/>
      <c r="BM20" s="660"/>
      <c r="BN20" s="661"/>
      <c r="BO20" s="662" t="s">
        <v>122</v>
      </c>
      <c r="BP20" s="662"/>
      <c r="BQ20" s="662"/>
      <c r="BR20" s="662"/>
      <c r="BS20" s="663" t="s">
        <v>122</v>
      </c>
      <c r="BT20" s="663"/>
      <c r="BU20" s="663"/>
      <c r="BV20" s="663"/>
      <c r="BW20" s="663"/>
      <c r="BX20" s="663"/>
      <c r="BY20" s="663"/>
      <c r="BZ20" s="663"/>
      <c r="CA20" s="663"/>
      <c r="CB20" s="667"/>
      <c r="CD20" s="656" t="s">
        <v>264</v>
      </c>
      <c r="CE20" s="657"/>
      <c r="CF20" s="657"/>
      <c r="CG20" s="657"/>
      <c r="CH20" s="657"/>
      <c r="CI20" s="657"/>
      <c r="CJ20" s="657"/>
      <c r="CK20" s="657"/>
      <c r="CL20" s="657"/>
      <c r="CM20" s="657"/>
      <c r="CN20" s="657"/>
      <c r="CO20" s="657"/>
      <c r="CP20" s="657"/>
      <c r="CQ20" s="658"/>
      <c r="CR20" s="659">
        <v>3096636</v>
      </c>
      <c r="CS20" s="660"/>
      <c r="CT20" s="660"/>
      <c r="CU20" s="660"/>
      <c r="CV20" s="660"/>
      <c r="CW20" s="660"/>
      <c r="CX20" s="660"/>
      <c r="CY20" s="661"/>
      <c r="CZ20" s="662">
        <v>100</v>
      </c>
      <c r="DA20" s="662"/>
      <c r="DB20" s="662"/>
      <c r="DC20" s="662"/>
      <c r="DD20" s="668">
        <v>223731</v>
      </c>
      <c r="DE20" s="660"/>
      <c r="DF20" s="660"/>
      <c r="DG20" s="660"/>
      <c r="DH20" s="660"/>
      <c r="DI20" s="660"/>
      <c r="DJ20" s="660"/>
      <c r="DK20" s="660"/>
      <c r="DL20" s="660"/>
      <c r="DM20" s="660"/>
      <c r="DN20" s="660"/>
      <c r="DO20" s="660"/>
      <c r="DP20" s="661"/>
      <c r="DQ20" s="668">
        <v>2242803</v>
      </c>
      <c r="DR20" s="660"/>
      <c r="DS20" s="660"/>
      <c r="DT20" s="660"/>
      <c r="DU20" s="660"/>
      <c r="DV20" s="660"/>
      <c r="DW20" s="660"/>
      <c r="DX20" s="660"/>
      <c r="DY20" s="660"/>
      <c r="DZ20" s="660"/>
      <c r="EA20" s="660"/>
      <c r="EB20" s="660"/>
      <c r="EC20" s="669"/>
    </row>
    <row r="21" spans="2:133" ht="11.25" customHeight="1" x14ac:dyDescent="0.15">
      <c r="B21" s="656" t="s">
        <v>265</v>
      </c>
      <c r="C21" s="657"/>
      <c r="D21" s="657"/>
      <c r="E21" s="657"/>
      <c r="F21" s="657"/>
      <c r="G21" s="657"/>
      <c r="H21" s="657"/>
      <c r="I21" s="657"/>
      <c r="J21" s="657"/>
      <c r="K21" s="657"/>
      <c r="L21" s="657"/>
      <c r="M21" s="657"/>
      <c r="N21" s="657"/>
      <c r="O21" s="657"/>
      <c r="P21" s="657"/>
      <c r="Q21" s="658"/>
      <c r="R21" s="659">
        <v>1728038</v>
      </c>
      <c r="S21" s="660"/>
      <c r="T21" s="660"/>
      <c r="U21" s="660"/>
      <c r="V21" s="660"/>
      <c r="W21" s="660"/>
      <c r="X21" s="660"/>
      <c r="Y21" s="661"/>
      <c r="Z21" s="662">
        <v>55.1</v>
      </c>
      <c r="AA21" s="662"/>
      <c r="AB21" s="662"/>
      <c r="AC21" s="662"/>
      <c r="AD21" s="663">
        <v>1552020</v>
      </c>
      <c r="AE21" s="663"/>
      <c r="AF21" s="663"/>
      <c r="AG21" s="663"/>
      <c r="AH21" s="663"/>
      <c r="AI21" s="663"/>
      <c r="AJ21" s="663"/>
      <c r="AK21" s="663"/>
      <c r="AL21" s="664">
        <v>78.2</v>
      </c>
      <c r="AM21" s="665"/>
      <c r="AN21" s="665"/>
      <c r="AO21" s="666"/>
      <c r="AP21" s="656" t="s">
        <v>266</v>
      </c>
      <c r="AQ21" s="675"/>
      <c r="AR21" s="675"/>
      <c r="AS21" s="675"/>
      <c r="AT21" s="675"/>
      <c r="AU21" s="675"/>
      <c r="AV21" s="675"/>
      <c r="AW21" s="675"/>
      <c r="AX21" s="675"/>
      <c r="AY21" s="675"/>
      <c r="AZ21" s="675"/>
      <c r="BA21" s="675"/>
      <c r="BB21" s="675"/>
      <c r="BC21" s="675"/>
      <c r="BD21" s="675"/>
      <c r="BE21" s="675"/>
      <c r="BF21" s="676"/>
      <c r="BG21" s="659" t="s">
        <v>122</v>
      </c>
      <c r="BH21" s="660"/>
      <c r="BI21" s="660"/>
      <c r="BJ21" s="660"/>
      <c r="BK21" s="660"/>
      <c r="BL21" s="660"/>
      <c r="BM21" s="660"/>
      <c r="BN21" s="661"/>
      <c r="BO21" s="662" t="s">
        <v>122</v>
      </c>
      <c r="BP21" s="662"/>
      <c r="BQ21" s="662"/>
      <c r="BR21" s="662"/>
      <c r="BS21" s="663" t="s">
        <v>122</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x14ac:dyDescent="0.15">
      <c r="B22" s="656" t="s">
        <v>267</v>
      </c>
      <c r="C22" s="657"/>
      <c r="D22" s="657"/>
      <c r="E22" s="657"/>
      <c r="F22" s="657"/>
      <c r="G22" s="657"/>
      <c r="H22" s="657"/>
      <c r="I22" s="657"/>
      <c r="J22" s="657"/>
      <c r="K22" s="657"/>
      <c r="L22" s="657"/>
      <c r="M22" s="657"/>
      <c r="N22" s="657"/>
      <c r="O22" s="657"/>
      <c r="P22" s="657"/>
      <c r="Q22" s="658"/>
      <c r="R22" s="659">
        <v>1552020</v>
      </c>
      <c r="S22" s="660"/>
      <c r="T22" s="660"/>
      <c r="U22" s="660"/>
      <c r="V22" s="660"/>
      <c r="W22" s="660"/>
      <c r="X22" s="660"/>
      <c r="Y22" s="661"/>
      <c r="Z22" s="662">
        <v>49.5</v>
      </c>
      <c r="AA22" s="662"/>
      <c r="AB22" s="662"/>
      <c r="AC22" s="662"/>
      <c r="AD22" s="663">
        <v>1552020</v>
      </c>
      <c r="AE22" s="663"/>
      <c r="AF22" s="663"/>
      <c r="AG22" s="663"/>
      <c r="AH22" s="663"/>
      <c r="AI22" s="663"/>
      <c r="AJ22" s="663"/>
      <c r="AK22" s="663"/>
      <c r="AL22" s="664">
        <v>78.2</v>
      </c>
      <c r="AM22" s="665"/>
      <c r="AN22" s="665"/>
      <c r="AO22" s="666"/>
      <c r="AP22" s="656" t="s">
        <v>268</v>
      </c>
      <c r="AQ22" s="675"/>
      <c r="AR22" s="675"/>
      <c r="AS22" s="675"/>
      <c r="AT22" s="675"/>
      <c r="AU22" s="675"/>
      <c r="AV22" s="675"/>
      <c r="AW22" s="675"/>
      <c r="AX22" s="675"/>
      <c r="AY22" s="675"/>
      <c r="AZ22" s="675"/>
      <c r="BA22" s="675"/>
      <c r="BB22" s="675"/>
      <c r="BC22" s="675"/>
      <c r="BD22" s="675"/>
      <c r="BE22" s="675"/>
      <c r="BF22" s="676"/>
      <c r="BG22" s="659" t="s">
        <v>122</v>
      </c>
      <c r="BH22" s="660"/>
      <c r="BI22" s="660"/>
      <c r="BJ22" s="660"/>
      <c r="BK22" s="660"/>
      <c r="BL22" s="660"/>
      <c r="BM22" s="660"/>
      <c r="BN22" s="661"/>
      <c r="BO22" s="662" t="s">
        <v>122</v>
      </c>
      <c r="BP22" s="662"/>
      <c r="BQ22" s="662"/>
      <c r="BR22" s="662"/>
      <c r="BS22" s="663" t="s">
        <v>122</v>
      </c>
      <c r="BT22" s="663"/>
      <c r="BU22" s="663"/>
      <c r="BV22" s="663"/>
      <c r="BW22" s="663"/>
      <c r="BX22" s="663"/>
      <c r="BY22" s="663"/>
      <c r="BZ22" s="663"/>
      <c r="CA22" s="663"/>
      <c r="CB22" s="667"/>
      <c r="CD22" s="641" t="s">
        <v>269</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15">
      <c r="B23" s="656" t="s">
        <v>270</v>
      </c>
      <c r="C23" s="657"/>
      <c r="D23" s="657"/>
      <c r="E23" s="657"/>
      <c r="F23" s="657"/>
      <c r="G23" s="657"/>
      <c r="H23" s="657"/>
      <c r="I23" s="657"/>
      <c r="J23" s="657"/>
      <c r="K23" s="657"/>
      <c r="L23" s="657"/>
      <c r="M23" s="657"/>
      <c r="N23" s="657"/>
      <c r="O23" s="657"/>
      <c r="P23" s="657"/>
      <c r="Q23" s="658"/>
      <c r="R23" s="659">
        <v>176018</v>
      </c>
      <c r="S23" s="660"/>
      <c r="T23" s="660"/>
      <c r="U23" s="660"/>
      <c r="V23" s="660"/>
      <c r="W23" s="660"/>
      <c r="X23" s="660"/>
      <c r="Y23" s="661"/>
      <c r="Z23" s="662">
        <v>5.6</v>
      </c>
      <c r="AA23" s="662"/>
      <c r="AB23" s="662"/>
      <c r="AC23" s="662"/>
      <c r="AD23" s="663" t="s">
        <v>122</v>
      </c>
      <c r="AE23" s="663"/>
      <c r="AF23" s="663"/>
      <c r="AG23" s="663"/>
      <c r="AH23" s="663"/>
      <c r="AI23" s="663"/>
      <c r="AJ23" s="663"/>
      <c r="AK23" s="663"/>
      <c r="AL23" s="664" t="s">
        <v>122</v>
      </c>
      <c r="AM23" s="665"/>
      <c r="AN23" s="665"/>
      <c r="AO23" s="666"/>
      <c r="AP23" s="656" t="s">
        <v>271</v>
      </c>
      <c r="AQ23" s="675"/>
      <c r="AR23" s="675"/>
      <c r="AS23" s="675"/>
      <c r="AT23" s="675"/>
      <c r="AU23" s="675"/>
      <c r="AV23" s="675"/>
      <c r="AW23" s="675"/>
      <c r="AX23" s="675"/>
      <c r="AY23" s="675"/>
      <c r="AZ23" s="675"/>
      <c r="BA23" s="675"/>
      <c r="BB23" s="675"/>
      <c r="BC23" s="675"/>
      <c r="BD23" s="675"/>
      <c r="BE23" s="675"/>
      <c r="BF23" s="676"/>
      <c r="BG23" s="659" t="s">
        <v>122</v>
      </c>
      <c r="BH23" s="660"/>
      <c r="BI23" s="660"/>
      <c r="BJ23" s="660"/>
      <c r="BK23" s="660"/>
      <c r="BL23" s="660"/>
      <c r="BM23" s="660"/>
      <c r="BN23" s="661"/>
      <c r="BO23" s="662" t="s">
        <v>122</v>
      </c>
      <c r="BP23" s="662"/>
      <c r="BQ23" s="662"/>
      <c r="BR23" s="662"/>
      <c r="BS23" s="663" t="s">
        <v>122</v>
      </c>
      <c r="BT23" s="663"/>
      <c r="BU23" s="663"/>
      <c r="BV23" s="663"/>
      <c r="BW23" s="663"/>
      <c r="BX23" s="663"/>
      <c r="BY23" s="663"/>
      <c r="BZ23" s="663"/>
      <c r="CA23" s="663"/>
      <c r="CB23" s="667"/>
      <c r="CD23" s="641" t="s">
        <v>211</v>
      </c>
      <c r="CE23" s="642"/>
      <c r="CF23" s="642"/>
      <c r="CG23" s="642"/>
      <c r="CH23" s="642"/>
      <c r="CI23" s="642"/>
      <c r="CJ23" s="642"/>
      <c r="CK23" s="642"/>
      <c r="CL23" s="642"/>
      <c r="CM23" s="642"/>
      <c r="CN23" s="642"/>
      <c r="CO23" s="642"/>
      <c r="CP23" s="642"/>
      <c r="CQ23" s="643"/>
      <c r="CR23" s="641" t="s">
        <v>272</v>
      </c>
      <c r="CS23" s="642"/>
      <c r="CT23" s="642"/>
      <c r="CU23" s="642"/>
      <c r="CV23" s="642"/>
      <c r="CW23" s="642"/>
      <c r="CX23" s="642"/>
      <c r="CY23" s="643"/>
      <c r="CZ23" s="641" t="s">
        <v>273</v>
      </c>
      <c r="DA23" s="642"/>
      <c r="DB23" s="642"/>
      <c r="DC23" s="643"/>
      <c r="DD23" s="641" t="s">
        <v>274</v>
      </c>
      <c r="DE23" s="642"/>
      <c r="DF23" s="642"/>
      <c r="DG23" s="642"/>
      <c r="DH23" s="642"/>
      <c r="DI23" s="642"/>
      <c r="DJ23" s="642"/>
      <c r="DK23" s="643"/>
      <c r="DL23" s="686" t="s">
        <v>275</v>
      </c>
      <c r="DM23" s="687"/>
      <c r="DN23" s="687"/>
      <c r="DO23" s="687"/>
      <c r="DP23" s="687"/>
      <c r="DQ23" s="687"/>
      <c r="DR23" s="687"/>
      <c r="DS23" s="687"/>
      <c r="DT23" s="687"/>
      <c r="DU23" s="687"/>
      <c r="DV23" s="688"/>
      <c r="DW23" s="641" t="s">
        <v>276</v>
      </c>
      <c r="DX23" s="642"/>
      <c r="DY23" s="642"/>
      <c r="DZ23" s="642"/>
      <c r="EA23" s="642"/>
      <c r="EB23" s="642"/>
      <c r="EC23" s="643"/>
    </row>
    <row r="24" spans="2:133" ht="11.25" customHeight="1" x14ac:dyDescent="0.15">
      <c r="B24" s="656" t="s">
        <v>277</v>
      </c>
      <c r="C24" s="657"/>
      <c r="D24" s="657"/>
      <c r="E24" s="657"/>
      <c r="F24" s="657"/>
      <c r="G24" s="657"/>
      <c r="H24" s="657"/>
      <c r="I24" s="657"/>
      <c r="J24" s="657"/>
      <c r="K24" s="657"/>
      <c r="L24" s="657"/>
      <c r="M24" s="657"/>
      <c r="N24" s="657"/>
      <c r="O24" s="657"/>
      <c r="P24" s="657"/>
      <c r="Q24" s="658"/>
      <c r="R24" s="659" t="s">
        <v>122</v>
      </c>
      <c r="S24" s="660"/>
      <c r="T24" s="660"/>
      <c r="U24" s="660"/>
      <c r="V24" s="660"/>
      <c r="W24" s="660"/>
      <c r="X24" s="660"/>
      <c r="Y24" s="661"/>
      <c r="Z24" s="662" t="s">
        <v>122</v>
      </c>
      <c r="AA24" s="662"/>
      <c r="AB24" s="662"/>
      <c r="AC24" s="662"/>
      <c r="AD24" s="663" t="s">
        <v>122</v>
      </c>
      <c r="AE24" s="663"/>
      <c r="AF24" s="663"/>
      <c r="AG24" s="663"/>
      <c r="AH24" s="663"/>
      <c r="AI24" s="663"/>
      <c r="AJ24" s="663"/>
      <c r="AK24" s="663"/>
      <c r="AL24" s="664" t="s">
        <v>122</v>
      </c>
      <c r="AM24" s="665"/>
      <c r="AN24" s="665"/>
      <c r="AO24" s="666"/>
      <c r="AP24" s="656" t="s">
        <v>278</v>
      </c>
      <c r="AQ24" s="675"/>
      <c r="AR24" s="675"/>
      <c r="AS24" s="675"/>
      <c r="AT24" s="675"/>
      <c r="AU24" s="675"/>
      <c r="AV24" s="675"/>
      <c r="AW24" s="675"/>
      <c r="AX24" s="675"/>
      <c r="AY24" s="675"/>
      <c r="AZ24" s="675"/>
      <c r="BA24" s="675"/>
      <c r="BB24" s="675"/>
      <c r="BC24" s="675"/>
      <c r="BD24" s="675"/>
      <c r="BE24" s="675"/>
      <c r="BF24" s="676"/>
      <c r="BG24" s="659" t="s">
        <v>122</v>
      </c>
      <c r="BH24" s="660"/>
      <c r="BI24" s="660"/>
      <c r="BJ24" s="660"/>
      <c r="BK24" s="660"/>
      <c r="BL24" s="660"/>
      <c r="BM24" s="660"/>
      <c r="BN24" s="661"/>
      <c r="BO24" s="662" t="s">
        <v>122</v>
      </c>
      <c r="BP24" s="662"/>
      <c r="BQ24" s="662"/>
      <c r="BR24" s="662"/>
      <c r="BS24" s="663" t="s">
        <v>122</v>
      </c>
      <c r="BT24" s="663"/>
      <c r="BU24" s="663"/>
      <c r="BV24" s="663"/>
      <c r="BW24" s="663"/>
      <c r="BX24" s="663"/>
      <c r="BY24" s="663"/>
      <c r="BZ24" s="663"/>
      <c r="CA24" s="663"/>
      <c r="CB24" s="667"/>
      <c r="CD24" s="645" t="s">
        <v>279</v>
      </c>
      <c r="CE24" s="646"/>
      <c r="CF24" s="646"/>
      <c r="CG24" s="646"/>
      <c r="CH24" s="646"/>
      <c r="CI24" s="646"/>
      <c r="CJ24" s="646"/>
      <c r="CK24" s="646"/>
      <c r="CL24" s="646"/>
      <c r="CM24" s="646"/>
      <c r="CN24" s="646"/>
      <c r="CO24" s="646"/>
      <c r="CP24" s="646"/>
      <c r="CQ24" s="647"/>
      <c r="CR24" s="648">
        <v>1124226</v>
      </c>
      <c r="CS24" s="649"/>
      <c r="CT24" s="649"/>
      <c r="CU24" s="649"/>
      <c r="CV24" s="649"/>
      <c r="CW24" s="649"/>
      <c r="CX24" s="649"/>
      <c r="CY24" s="650"/>
      <c r="CZ24" s="653">
        <v>36.299999999999997</v>
      </c>
      <c r="DA24" s="654"/>
      <c r="DB24" s="654"/>
      <c r="DC24" s="670"/>
      <c r="DD24" s="691">
        <v>925931</v>
      </c>
      <c r="DE24" s="649"/>
      <c r="DF24" s="649"/>
      <c r="DG24" s="649"/>
      <c r="DH24" s="649"/>
      <c r="DI24" s="649"/>
      <c r="DJ24" s="649"/>
      <c r="DK24" s="650"/>
      <c r="DL24" s="691">
        <v>831085</v>
      </c>
      <c r="DM24" s="649"/>
      <c r="DN24" s="649"/>
      <c r="DO24" s="649"/>
      <c r="DP24" s="649"/>
      <c r="DQ24" s="649"/>
      <c r="DR24" s="649"/>
      <c r="DS24" s="649"/>
      <c r="DT24" s="649"/>
      <c r="DU24" s="649"/>
      <c r="DV24" s="650"/>
      <c r="DW24" s="653">
        <v>41.8</v>
      </c>
      <c r="DX24" s="654"/>
      <c r="DY24" s="654"/>
      <c r="DZ24" s="654"/>
      <c r="EA24" s="654"/>
      <c r="EB24" s="654"/>
      <c r="EC24" s="655"/>
    </row>
    <row r="25" spans="2:133" ht="11.25" customHeight="1" x14ac:dyDescent="0.15">
      <c r="B25" s="656" t="s">
        <v>280</v>
      </c>
      <c r="C25" s="657"/>
      <c r="D25" s="657"/>
      <c r="E25" s="657"/>
      <c r="F25" s="657"/>
      <c r="G25" s="657"/>
      <c r="H25" s="657"/>
      <c r="I25" s="657"/>
      <c r="J25" s="657"/>
      <c r="K25" s="657"/>
      <c r="L25" s="657"/>
      <c r="M25" s="657"/>
      <c r="N25" s="657"/>
      <c r="O25" s="657"/>
      <c r="P25" s="657"/>
      <c r="Q25" s="658"/>
      <c r="R25" s="659">
        <v>2151985</v>
      </c>
      <c r="S25" s="660"/>
      <c r="T25" s="660"/>
      <c r="U25" s="660"/>
      <c r="V25" s="660"/>
      <c r="W25" s="660"/>
      <c r="X25" s="660"/>
      <c r="Y25" s="661"/>
      <c r="Z25" s="662">
        <v>68.599999999999994</v>
      </c>
      <c r="AA25" s="662"/>
      <c r="AB25" s="662"/>
      <c r="AC25" s="662"/>
      <c r="AD25" s="663">
        <v>1975779</v>
      </c>
      <c r="AE25" s="663"/>
      <c r="AF25" s="663"/>
      <c r="AG25" s="663"/>
      <c r="AH25" s="663"/>
      <c r="AI25" s="663"/>
      <c r="AJ25" s="663"/>
      <c r="AK25" s="663"/>
      <c r="AL25" s="664">
        <v>99.5</v>
      </c>
      <c r="AM25" s="665"/>
      <c r="AN25" s="665"/>
      <c r="AO25" s="666"/>
      <c r="AP25" s="656" t="s">
        <v>281</v>
      </c>
      <c r="AQ25" s="675"/>
      <c r="AR25" s="675"/>
      <c r="AS25" s="675"/>
      <c r="AT25" s="675"/>
      <c r="AU25" s="675"/>
      <c r="AV25" s="675"/>
      <c r="AW25" s="675"/>
      <c r="AX25" s="675"/>
      <c r="AY25" s="675"/>
      <c r="AZ25" s="675"/>
      <c r="BA25" s="675"/>
      <c r="BB25" s="675"/>
      <c r="BC25" s="675"/>
      <c r="BD25" s="675"/>
      <c r="BE25" s="675"/>
      <c r="BF25" s="676"/>
      <c r="BG25" s="659" t="s">
        <v>122</v>
      </c>
      <c r="BH25" s="660"/>
      <c r="BI25" s="660"/>
      <c r="BJ25" s="660"/>
      <c r="BK25" s="660"/>
      <c r="BL25" s="660"/>
      <c r="BM25" s="660"/>
      <c r="BN25" s="661"/>
      <c r="BO25" s="662" t="s">
        <v>122</v>
      </c>
      <c r="BP25" s="662"/>
      <c r="BQ25" s="662"/>
      <c r="BR25" s="662"/>
      <c r="BS25" s="663" t="s">
        <v>122</v>
      </c>
      <c r="BT25" s="663"/>
      <c r="BU25" s="663"/>
      <c r="BV25" s="663"/>
      <c r="BW25" s="663"/>
      <c r="BX25" s="663"/>
      <c r="BY25" s="663"/>
      <c r="BZ25" s="663"/>
      <c r="CA25" s="663"/>
      <c r="CB25" s="667"/>
      <c r="CD25" s="656" t="s">
        <v>282</v>
      </c>
      <c r="CE25" s="657"/>
      <c r="CF25" s="657"/>
      <c r="CG25" s="657"/>
      <c r="CH25" s="657"/>
      <c r="CI25" s="657"/>
      <c r="CJ25" s="657"/>
      <c r="CK25" s="657"/>
      <c r="CL25" s="657"/>
      <c r="CM25" s="657"/>
      <c r="CN25" s="657"/>
      <c r="CO25" s="657"/>
      <c r="CP25" s="657"/>
      <c r="CQ25" s="658"/>
      <c r="CR25" s="659">
        <v>550986</v>
      </c>
      <c r="CS25" s="692"/>
      <c r="CT25" s="692"/>
      <c r="CU25" s="692"/>
      <c r="CV25" s="692"/>
      <c r="CW25" s="692"/>
      <c r="CX25" s="692"/>
      <c r="CY25" s="693"/>
      <c r="CZ25" s="664">
        <v>17.8</v>
      </c>
      <c r="DA25" s="689"/>
      <c r="DB25" s="689"/>
      <c r="DC25" s="694"/>
      <c r="DD25" s="668">
        <v>490497</v>
      </c>
      <c r="DE25" s="692"/>
      <c r="DF25" s="692"/>
      <c r="DG25" s="692"/>
      <c r="DH25" s="692"/>
      <c r="DI25" s="692"/>
      <c r="DJ25" s="692"/>
      <c r="DK25" s="693"/>
      <c r="DL25" s="668">
        <v>427192</v>
      </c>
      <c r="DM25" s="692"/>
      <c r="DN25" s="692"/>
      <c r="DO25" s="692"/>
      <c r="DP25" s="692"/>
      <c r="DQ25" s="692"/>
      <c r="DR25" s="692"/>
      <c r="DS25" s="692"/>
      <c r="DT25" s="692"/>
      <c r="DU25" s="692"/>
      <c r="DV25" s="693"/>
      <c r="DW25" s="664">
        <v>21.5</v>
      </c>
      <c r="DX25" s="689"/>
      <c r="DY25" s="689"/>
      <c r="DZ25" s="689"/>
      <c r="EA25" s="689"/>
      <c r="EB25" s="689"/>
      <c r="EC25" s="690"/>
    </row>
    <row r="26" spans="2:133" ht="11.25" customHeight="1" x14ac:dyDescent="0.15">
      <c r="B26" s="656" t="s">
        <v>283</v>
      </c>
      <c r="C26" s="657"/>
      <c r="D26" s="657"/>
      <c r="E26" s="657"/>
      <c r="F26" s="657"/>
      <c r="G26" s="657"/>
      <c r="H26" s="657"/>
      <c r="I26" s="657"/>
      <c r="J26" s="657"/>
      <c r="K26" s="657"/>
      <c r="L26" s="657"/>
      <c r="M26" s="657"/>
      <c r="N26" s="657"/>
      <c r="O26" s="657"/>
      <c r="P26" s="657"/>
      <c r="Q26" s="658"/>
      <c r="R26" s="659">
        <v>562</v>
      </c>
      <c r="S26" s="660"/>
      <c r="T26" s="660"/>
      <c r="U26" s="660"/>
      <c r="V26" s="660"/>
      <c r="W26" s="660"/>
      <c r="X26" s="660"/>
      <c r="Y26" s="661"/>
      <c r="Z26" s="662">
        <v>0</v>
      </c>
      <c r="AA26" s="662"/>
      <c r="AB26" s="662"/>
      <c r="AC26" s="662"/>
      <c r="AD26" s="663">
        <v>562</v>
      </c>
      <c r="AE26" s="663"/>
      <c r="AF26" s="663"/>
      <c r="AG26" s="663"/>
      <c r="AH26" s="663"/>
      <c r="AI26" s="663"/>
      <c r="AJ26" s="663"/>
      <c r="AK26" s="663"/>
      <c r="AL26" s="664">
        <v>0</v>
      </c>
      <c r="AM26" s="665"/>
      <c r="AN26" s="665"/>
      <c r="AO26" s="666"/>
      <c r="AP26" s="656" t="s">
        <v>284</v>
      </c>
      <c r="AQ26" s="675"/>
      <c r="AR26" s="675"/>
      <c r="AS26" s="675"/>
      <c r="AT26" s="675"/>
      <c r="AU26" s="675"/>
      <c r="AV26" s="675"/>
      <c r="AW26" s="675"/>
      <c r="AX26" s="675"/>
      <c r="AY26" s="675"/>
      <c r="AZ26" s="675"/>
      <c r="BA26" s="675"/>
      <c r="BB26" s="675"/>
      <c r="BC26" s="675"/>
      <c r="BD26" s="675"/>
      <c r="BE26" s="675"/>
      <c r="BF26" s="676"/>
      <c r="BG26" s="659" t="s">
        <v>122</v>
      </c>
      <c r="BH26" s="660"/>
      <c r="BI26" s="660"/>
      <c r="BJ26" s="660"/>
      <c r="BK26" s="660"/>
      <c r="BL26" s="660"/>
      <c r="BM26" s="660"/>
      <c r="BN26" s="661"/>
      <c r="BO26" s="662" t="s">
        <v>122</v>
      </c>
      <c r="BP26" s="662"/>
      <c r="BQ26" s="662"/>
      <c r="BR26" s="662"/>
      <c r="BS26" s="663" t="s">
        <v>122</v>
      </c>
      <c r="BT26" s="663"/>
      <c r="BU26" s="663"/>
      <c r="BV26" s="663"/>
      <c r="BW26" s="663"/>
      <c r="BX26" s="663"/>
      <c r="BY26" s="663"/>
      <c r="BZ26" s="663"/>
      <c r="CA26" s="663"/>
      <c r="CB26" s="667"/>
      <c r="CD26" s="656" t="s">
        <v>285</v>
      </c>
      <c r="CE26" s="657"/>
      <c r="CF26" s="657"/>
      <c r="CG26" s="657"/>
      <c r="CH26" s="657"/>
      <c r="CI26" s="657"/>
      <c r="CJ26" s="657"/>
      <c r="CK26" s="657"/>
      <c r="CL26" s="657"/>
      <c r="CM26" s="657"/>
      <c r="CN26" s="657"/>
      <c r="CO26" s="657"/>
      <c r="CP26" s="657"/>
      <c r="CQ26" s="658"/>
      <c r="CR26" s="659">
        <v>377905</v>
      </c>
      <c r="CS26" s="660"/>
      <c r="CT26" s="660"/>
      <c r="CU26" s="660"/>
      <c r="CV26" s="660"/>
      <c r="CW26" s="660"/>
      <c r="CX26" s="660"/>
      <c r="CY26" s="661"/>
      <c r="CZ26" s="664">
        <v>12.2</v>
      </c>
      <c r="DA26" s="689"/>
      <c r="DB26" s="689"/>
      <c r="DC26" s="694"/>
      <c r="DD26" s="668">
        <v>325029</v>
      </c>
      <c r="DE26" s="660"/>
      <c r="DF26" s="660"/>
      <c r="DG26" s="660"/>
      <c r="DH26" s="660"/>
      <c r="DI26" s="660"/>
      <c r="DJ26" s="660"/>
      <c r="DK26" s="661"/>
      <c r="DL26" s="668" t="s">
        <v>122</v>
      </c>
      <c r="DM26" s="660"/>
      <c r="DN26" s="660"/>
      <c r="DO26" s="660"/>
      <c r="DP26" s="660"/>
      <c r="DQ26" s="660"/>
      <c r="DR26" s="660"/>
      <c r="DS26" s="660"/>
      <c r="DT26" s="660"/>
      <c r="DU26" s="660"/>
      <c r="DV26" s="661"/>
      <c r="DW26" s="664" t="s">
        <v>122</v>
      </c>
      <c r="DX26" s="689"/>
      <c r="DY26" s="689"/>
      <c r="DZ26" s="689"/>
      <c r="EA26" s="689"/>
      <c r="EB26" s="689"/>
      <c r="EC26" s="690"/>
    </row>
    <row r="27" spans="2:133" ht="11.25" customHeight="1" x14ac:dyDescent="0.15">
      <c r="B27" s="656" t="s">
        <v>286</v>
      </c>
      <c r="C27" s="657"/>
      <c r="D27" s="657"/>
      <c r="E27" s="657"/>
      <c r="F27" s="657"/>
      <c r="G27" s="657"/>
      <c r="H27" s="657"/>
      <c r="I27" s="657"/>
      <c r="J27" s="657"/>
      <c r="K27" s="657"/>
      <c r="L27" s="657"/>
      <c r="M27" s="657"/>
      <c r="N27" s="657"/>
      <c r="O27" s="657"/>
      <c r="P27" s="657"/>
      <c r="Q27" s="658"/>
      <c r="R27" s="659">
        <v>4083</v>
      </c>
      <c r="S27" s="660"/>
      <c r="T27" s="660"/>
      <c r="U27" s="660"/>
      <c r="V27" s="660"/>
      <c r="W27" s="660"/>
      <c r="X27" s="660"/>
      <c r="Y27" s="661"/>
      <c r="Z27" s="662">
        <v>0.1</v>
      </c>
      <c r="AA27" s="662"/>
      <c r="AB27" s="662"/>
      <c r="AC27" s="662"/>
      <c r="AD27" s="663" t="s">
        <v>122</v>
      </c>
      <c r="AE27" s="663"/>
      <c r="AF27" s="663"/>
      <c r="AG27" s="663"/>
      <c r="AH27" s="663"/>
      <c r="AI27" s="663"/>
      <c r="AJ27" s="663"/>
      <c r="AK27" s="663"/>
      <c r="AL27" s="664" t="s">
        <v>122</v>
      </c>
      <c r="AM27" s="665"/>
      <c r="AN27" s="665"/>
      <c r="AO27" s="666"/>
      <c r="AP27" s="656" t="s">
        <v>287</v>
      </c>
      <c r="AQ27" s="657"/>
      <c r="AR27" s="657"/>
      <c r="AS27" s="657"/>
      <c r="AT27" s="657"/>
      <c r="AU27" s="657"/>
      <c r="AV27" s="657"/>
      <c r="AW27" s="657"/>
      <c r="AX27" s="657"/>
      <c r="AY27" s="657"/>
      <c r="AZ27" s="657"/>
      <c r="BA27" s="657"/>
      <c r="BB27" s="657"/>
      <c r="BC27" s="657"/>
      <c r="BD27" s="657"/>
      <c r="BE27" s="657"/>
      <c r="BF27" s="658"/>
      <c r="BG27" s="659">
        <v>286857</v>
      </c>
      <c r="BH27" s="660"/>
      <c r="BI27" s="660"/>
      <c r="BJ27" s="660"/>
      <c r="BK27" s="660"/>
      <c r="BL27" s="660"/>
      <c r="BM27" s="660"/>
      <c r="BN27" s="661"/>
      <c r="BO27" s="662">
        <v>100</v>
      </c>
      <c r="BP27" s="662"/>
      <c r="BQ27" s="662"/>
      <c r="BR27" s="662"/>
      <c r="BS27" s="663">
        <v>2503</v>
      </c>
      <c r="BT27" s="663"/>
      <c r="BU27" s="663"/>
      <c r="BV27" s="663"/>
      <c r="BW27" s="663"/>
      <c r="BX27" s="663"/>
      <c r="BY27" s="663"/>
      <c r="BZ27" s="663"/>
      <c r="CA27" s="663"/>
      <c r="CB27" s="667"/>
      <c r="CD27" s="656" t="s">
        <v>288</v>
      </c>
      <c r="CE27" s="657"/>
      <c r="CF27" s="657"/>
      <c r="CG27" s="657"/>
      <c r="CH27" s="657"/>
      <c r="CI27" s="657"/>
      <c r="CJ27" s="657"/>
      <c r="CK27" s="657"/>
      <c r="CL27" s="657"/>
      <c r="CM27" s="657"/>
      <c r="CN27" s="657"/>
      <c r="CO27" s="657"/>
      <c r="CP27" s="657"/>
      <c r="CQ27" s="658"/>
      <c r="CR27" s="659">
        <v>171237</v>
      </c>
      <c r="CS27" s="692"/>
      <c r="CT27" s="692"/>
      <c r="CU27" s="692"/>
      <c r="CV27" s="692"/>
      <c r="CW27" s="692"/>
      <c r="CX27" s="692"/>
      <c r="CY27" s="693"/>
      <c r="CZ27" s="664">
        <v>5.5</v>
      </c>
      <c r="DA27" s="689"/>
      <c r="DB27" s="689"/>
      <c r="DC27" s="694"/>
      <c r="DD27" s="668">
        <v>70440</v>
      </c>
      <c r="DE27" s="692"/>
      <c r="DF27" s="692"/>
      <c r="DG27" s="692"/>
      <c r="DH27" s="692"/>
      <c r="DI27" s="692"/>
      <c r="DJ27" s="692"/>
      <c r="DK27" s="693"/>
      <c r="DL27" s="668">
        <v>38899</v>
      </c>
      <c r="DM27" s="692"/>
      <c r="DN27" s="692"/>
      <c r="DO27" s="692"/>
      <c r="DP27" s="692"/>
      <c r="DQ27" s="692"/>
      <c r="DR27" s="692"/>
      <c r="DS27" s="692"/>
      <c r="DT27" s="692"/>
      <c r="DU27" s="692"/>
      <c r="DV27" s="693"/>
      <c r="DW27" s="664">
        <v>2</v>
      </c>
      <c r="DX27" s="689"/>
      <c r="DY27" s="689"/>
      <c r="DZ27" s="689"/>
      <c r="EA27" s="689"/>
      <c r="EB27" s="689"/>
      <c r="EC27" s="690"/>
    </row>
    <row r="28" spans="2:133" ht="11.25" customHeight="1" x14ac:dyDescent="0.15">
      <c r="B28" s="656" t="s">
        <v>289</v>
      </c>
      <c r="C28" s="657"/>
      <c r="D28" s="657"/>
      <c r="E28" s="657"/>
      <c r="F28" s="657"/>
      <c r="G28" s="657"/>
      <c r="H28" s="657"/>
      <c r="I28" s="657"/>
      <c r="J28" s="657"/>
      <c r="K28" s="657"/>
      <c r="L28" s="657"/>
      <c r="M28" s="657"/>
      <c r="N28" s="657"/>
      <c r="O28" s="657"/>
      <c r="P28" s="657"/>
      <c r="Q28" s="658"/>
      <c r="R28" s="659">
        <v>56406</v>
      </c>
      <c r="S28" s="660"/>
      <c r="T28" s="660"/>
      <c r="U28" s="660"/>
      <c r="V28" s="660"/>
      <c r="W28" s="660"/>
      <c r="X28" s="660"/>
      <c r="Y28" s="661"/>
      <c r="Z28" s="662">
        <v>1.8</v>
      </c>
      <c r="AA28" s="662"/>
      <c r="AB28" s="662"/>
      <c r="AC28" s="662"/>
      <c r="AD28" s="663" t="s">
        <v>122</v>
      </c>
      <c r="AE28" s="663"/>
      <c r="AF28" s="663"/>
      <c r="AG28" s="663"/>
      <c r="AH28" s="663"/>
      <c r="AI28" s="663"/>
      <c r="AJ28" s="663"/>
      <c r="AK28" s="663"/>
      <c r="AL28" s="664" t="s">
        <v>122</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290</v>
      </c>
      <c r="CE28" s="657"/>
      <c r="CF28" s="657"/>
      <c r="CG28" s="657"/>
      <c r="CH28" s="657"/>
      <c r="CI28" s="657"/>
      <c r="CJ28" s="657"/>
      <c r="CK28" s="657"/>
      <c r="CL28" s="657"/>
      <c r="CM28" s="657"/>
      <c r="CN28" s="657"/>
      <c r="CO28" s="657"/>
      <c r="CP28" s="657"/>
      <c r="CQ28" s="658"/>
      <c r="CR28" s="659">
        <v>402003</v>
      </c>
      <c r="CS28" s="660"/>
      <c r="CT28" s="660"/>
      <c r="CU28" s="660"/>
      <c r="CV28" s="660"/>
      <c r="CW28" s="660"/>
      <c r="CX28" s="660"/>
      <c r="CY28" s="661"/>
      <c r="CZ28" s="664">
        <v>13</v>
      </c>
      <c r="DA28" s="689"/>
      <c r="DB28" s="689"/>
      <c r="DC28" s="694"/>
      <c r="DD28" s="668">
        <v>364994</v>
      </c>
      <c r="DE28" s="660"/>
      <c r="DF28" s="660"/>
      <c r="DG28" s="660"/>
      <c r="DH28" s="660"/>
      <c r="DI28" s="660"/>
      <c r="DJ28" s="660"/>
      <c r="DK28" s="661"/>
      <c r="DL28" s="668">
        <v>364994</v>
      </c>
      <c r="DM28" s="660"/>
      <c r="DN28" s="660"/>
      <c r="DO28" s="660"/>
      <c r="DP28" s="660"/>
      <c r="DQ28" s="660"/>
      <c r="DR28" s="660"/>
      <c r="DS28" s="660"/>
      <c r="DT28" s="660"/>
      <c r="DU28" s="660"/>
      <c r="DV28" s="661"/>
      <c r="DW28" s="664">
        <v>18.399999999999999</v>
      </c>
      <c r="DX28" s="689"/>
      <c r="DY28" s="689"/>
      <c r="DZ28" s="689"/>
      <c r="EA28" s="689"/>
      <c r="EB28" s="689"/>
      <c r="EC28" s="690"/>
    </row>
    <row r="29" spans="2:133" ht="11.25" customHeight="1" x14ac:dyDescent="0.15">
      <c r="B29" s="656" t="s">
        <v>291</v>
      </c>
      <c r="C29" s="657"/>
      <c r="D29" s="657"/>
      <c r="E29" s="657"/>
      <c r="F29" s="657"/>
      <c r="G29" s="657"/>
      <c r="H29" s="657"/>
      <c r="I29" s="657"/>
      <c r="J29" s="657"/>
      <c r="K29" s="657"/>
      <c r="L29" s="657"/>
      <c r="M29" s="657"/>
      <c r="N29" s="657"/>
      <c r="O29" s="657"/>
      <c r="P29" s="657"/>
      <c r="Q29" s="658"/>
      <c r="R29" s="659">
        <v>8463</v>
      </c>
      <c r="S29" s="660"/>
      <c r="T29" s="660"/>
      <c r="U29" s="660"/>
      <c r="V29" s="660"/>
      <c r="W29" s="660"/>
      <c r="X29" s="660"/>
      <c r="Y29" s="661"/>
      <c r="Z29" s="662">
        <v>0.3</v>
      </c>
      <c r="AA29" s="662"/>
      <c r="AB29" s="662"/>
      <c r="AC29" s="662"/>
      <c r="AD29" s="663" t="s">
        <v>122</v>
      </c>
      <c r="AE29" s="663"/>
      <c r="AF29" s="663"/>
      <c r="AG29" s="663"/>
      <c r="AH29" s="663"/>
      <c r="AI29" s="663"/>
      <c r="AJ29" s="663"/>
      <c r="AK29" s="663"/>
      <c r="AL29" s="664" t="s">
        <v>122</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7" t="s">
        <v>292</v>
      </c>
      <c r="CE29" s="698"/>
      <c r="CF29" s="656" t="s">
        <v>66</v>
      </c>
      <c r="CG29" s="657"/>
      <c r="CH29" s="657"/>
      <c r="CI29" s="657"/>
      <c r="CJ29" s="657"/>
      <c r="CK29" s="657"/>
      <c r="CL29" s="657"/>
      <c r="CM29" s="657"/>
      <c r="CN29" s="657"/>
      <c r="CO29" s="657"/>
      <c r="CP29" s="657"/>
      <c r="CQ29" s="658"/>
      <c r="CR29" s="659">
        <v>401943</v>
      </c>
      <c r="CS29" s="692"/>
      <c r="CT29" s="692"/>
      <c r="CU29" s="692"/>
      <c r="CV29" s="692"/>
      <c r="CW29" s="692"/>
      <c r="CX29" s="692"/>
      <c r="CY29" s="693"/>
      <c r="CZ29" s="664">
        <v>13</v>
      </c>
      <c r="DA29" s="689"/>
      <c r="DB29" s="689"/>
      <c r="DC29" s="694"/>
      <c r="DD29" s="668">
        <v>364934</v>
      </c>
      <c r="DE29" s="692"/>
      <c r="DF29" s="692"/>
      <c r="DG29" s="692"/>
      <c r="DH29" s="692"/>
      <c r="DI29" s="692"/>
      <c r="DJ29" s="692"/>
      <c r="DK29" s="693"/>
      <c r="DL29" s="668">
        <v>364934</v>
      </c>
      <c r="DM29" s="692"/>
      <c r="DN29" s="692"/>
      <c r="DO29" s="692"/>
      <c r="DP29" s="692"/>
      <c r="DQ29" s="692"/>
      <c r="DR29" s="692"/>
      <c r="DS29" s="692"/>
      <c r="DT29" s="692"/>
      <c r="DU29" s="692"/>
      <c r="DV29" s="693"/>
      <c r="DW29" s="664">
        <v>18.3</v>
      </c>
      <c r="DX29" s="689"/>
      <c r="DY29" s="689"/>
      <c r="DZ29" s="689"/>
      <c r="EA29" s="689"/>
      <c r="EB29" s="689"/>
      <c r="EC29" s="690"/>
    </row>
    <row r="30" spans="2:133" ht="11.25" customHeight="1" x14ac:dyDescent="0.15">
      <c r="B30" s="656" t="s">
        <v>293</v>
      </c>
      <c r="C30" s="657"/>
      <c r="D30" s="657"/>
      <c r="E30" s="657"/>
      <c r="F30" s="657"/>
      <c r="G30" s="657"/>
      <c r="H30" s="657"/>
      <c r="I30" s="657"/>
      <c r="J30" s="657"/>
      <c r="K30" s="657"/>
      <c r="L30" s="657"/>
      <c r="M30" s="657"/>
      <c r="N30" s="657"/>
      <c r="O30" s="657"/>
      <c r="P30" s="657"/>
      <c r="Q30" s="658"/>
      <c r="R30" s="659">
        <v>234154</v>
      </c>
      <c r="S30" s="660"/>
      <c r="T30" s="660"/>
      <c r="U30" s="660"/>
      <c r="V30" s="660"/>
      <c r="W30" s="660"/>
      <c r="X30" s="660"/>
      <c r="Y30" s="661"/>
      <c r="Z30" s="662">
        <v>7.5</v>
      </c>
      <c r="AA30" s="662"/>
      <c r="AB30" s="662"/>
      <c r="AC30" s="662"/>
      <c r="AD30" s="663" t="s">
        <v>122</v>
      </c>
      <c r="AE30" s="663"/>
      <c r="AF30" s="663"/>
      <c r="AG30" s="663"/>
      <c r="AH30" s="663"/>
      <c r="AI30" s="663"/>
      <c r="AJ30" s="663"/>
      <c r="AK30" s="663"/>
      <c r="AL30" s="664" t="s">
        <v>122</v>
      </c>
      <c r="AM30" s="665"/>
      <c r="AN30" s="665"/>
      <c r="AO30" s="666"/>
      <c r="AP30" s="641" t="s">
        <v>211</v>
      </c>
      <c r="AQ30" s="642"/>
      <c r="AR30" s="642"/>
      <c r="AS30" s="642"/>
      <c r="AT30" s="642"/>
      <c r="AU30" s="642"/>
      <c r="AV30" s="642"/>
      <c r="AW30" s="642"/>
      <c r="AX30" s="642"/>
      <c r="AY30" s="642"/>
      <c r="AZ30" s="642"/>
      <c r="BA30" s="642"/>
      <c r="BB30" s="642"/>
      <c r="BC30" s="642"/>
      <c r="BD30" s="642"/>
      <c r="BE30" s="642"/>
      <c r="BF30" s="643"/>
      <c r="BG30" s="641" t="s">
        <v>294</v>
      </c>
      <c r="BH30" s="695"/>
      <c r="BI30" s="695"/>
      <c r="BJ30" s="695"/>
      <c r="BK30" s="695"/>
      <c r="BL30" s="695"/>
      <c r="BM30" s="695"/>
      <c r="BN30" s="695"/>
      <c r="BO30" s="695"/>
      <c r="BP30" s="695"/>
      <c r="BQ30" s="696"/>
      <c r="BR30" s="641" t="s">
        <v>295</v>
      </c>
      <c r="BS30" s="695"/>
      <c r="BT30" s="695"/>
      <c r="BU30" s="695"/>
      <c r="BV30" s="695"/>
      <c r="BW30" s="695"/>
      <c r="BX30" s="695"/>
      <c r="BY30" s="695"/>
      <c r="BZ30" s="695"/>
      <c r="CA30" s="695"/>
      <c r="CB30" s="696"/>
      <c r="CD30" s="699"/>
      <c r="CE30" s="700"/>
      <c r="CF30" s="656" t="s">
        <v>296</v>
      </c>
      <c r="CG30" s="657"/>
      <c r="CH30" s="657"/>
      <c r="CI30" s="657"/>
      <c r="CJ30" s="657"/>
      <c r="CK30" s="657"/>
      <c r="CL30" s="657"/>
      <c r="CM30" s="657"/>
      <c r="CN30" s="657"/>
      <c r="CO30" s="657"/>
      <c r="CP30" s="657"/>
      <c r="CQ30" s="658"/>
      <c r="CR30" s="659">
        <v>390262</v>
      </c>
      <c r="CS30" s="660"/>
      <c r="CT30" s="660"/>
      <c r="CU30" s="660"/>
      <c r="CV30" s="660"/>
      <c r="CW30" s="660"/>
      <c r="CX30" s="660"/>
      <c r="CY30" s="661"/>
      <c r="CZ30" s="664">
        <v>12.6</v>
      </c>
      <c r="DA30" s="689"/>
      <c r="DB30" s="689"/>
      <c r="DC30" s="694"/>
      <c r="DD30" s="668">
        <v>355928</v>
      </c>
      <c r="DE30" s="660"/>
      <c r="DF30" s="660"/>
      <c r="DG30" s="660"/>
      <c r="DH30" s="660"/>
      <c r="DI30" s="660"/>
      <c r="DJ30" s="660"/>
      <c r="DK30" s="661"/>
      <c r="DL30" s="668">
        <v>355928</v>
      </c>
      <c r="DM30" s="660"/>
      <c r="DN30" s="660"/>
      <c r="DO30" s="660"/>
      <c r="DP30" s="660"/>
      <c r="DQ30" s="660"/>
      <c r="DR30" s="660"/>
      <c r="DS30" s="660"/>
      <c r="DT30" s="660"/>
      <c r="DU30" s="660"/>
      <c r="DV30" s="661"/>
      <c r="DW30" s="664">
        <v>17.899999999999999</v>
      </c>
      <c r="DX30" s="689"/>
      <c r="DY30" s="689"/>
      <c r="DZ30" s="689"/>
      <c r="EA30" s="689"/>
      <c r="EB30" s="689"/>
      <c r="EC30" s="690"/>
    </row>
    <row r="31" spans="2:133" ht="11.25" customHeight="1" x14ac:dyDescent="0.15">
      <c r="B31" s="672" t="s">
        <v>297</v>
      </c>
      <c r="C31" s="673"/>
      <c r="D31" s="673"/>
      <c r="E31" s="673"/>
      <c r="F31" s="673"/>
      <c r="G31" s="673"/>
      <c r="H31" s="673"/>
      <c r="I31" s="673"/>
      <c r="J31" s="673"/>
      <c r="K31" s="673"/>
      <c r="L31" s="673"/>
      <c r="M31" s="673"/>
      <c r="N31" s="673"/>
      <c r="O31" s="673"/>
      <c r="P31" s="673"/>
      <c r="Q31" s="674"/>
      <c r="R31" s="659" t="s">
        <v>122</v>
      </c>
      <c r="S31" s="660"/>
      <c r="T31" s="660"/>
      <c r="U31" s="660"/>
      <c r="V31" s="660"/>
      <c r="W31" s="660"/>
      <c r="X31" s="660"/>
      <c r="Y31" s="661"/>
      <c r="Z31" s="662" t="s">
        <v>122</v>
      </c>
      <c r="AA31" s="662"/>
      <c r="AB31" s="662"/>
      <c r="AC31" s="662"/>
      <c r="AD31" s="663" t="s">
        <v>122</v>
      </c>
      <c r="AE31" s="663"/>
      <c r="AF31" s="663"/>
      <c r="AG31" s="663"/>
      <c r="AH31" s="663"/>
      <c r="AI31" s="663"/>
      <c r="AJ31" s="663"/>
      <c r="AK31" s="663"/>
      <c r="AL31" s="664" t="s">
        <v>122</v>
      </c>
      <c r="AM31" s="665"/>
      <c r="AN31" s="665"/>
      <c r="AO31" s="666"/>
      <c r="AP31" s="707" t="s">
        <v>298</v>
      </c>
      <c r="AQ31" s="708"/>
      <c r="AR31" s="708"/>
      <c r="AS31" s="708"/>
      <c r="AT31" s="713" t="s">
        <v>299</v>
      </c>
      <c r="AU31" s="206"/>
      <c r="AV31" s="206"/>
      <c r="AW31" s="206"/>
      <c r="AX31" s="645" t="s">
        <v>177</v>
      </c>
      <c r="AY31" s="646"/>
      <c r="AZ31" s="646"/>
      <c r="BA31" s="646"/>
      <c r="BB31" s="646"/>
      <c r="BC31" s="646"/>
      <c r="BD31" s="646"/>
      <c r="BE31" s="646"/>
      <c r="BF31" s="647"/>
      <c r="BG31" s="706">
        <v>99.8</v>
      </c>
      <c r="BH31" s="703"/>
      <c r="BI31" s="703"/>
      <c r="BJ31" s="703"/>
      <c r="BK31" s="703"/>
      <c r="BL31" s="703"/>
      <c r="BM31" s="654">
        <v>99.6</v>
      </c>
      <c r="BN31" s="703"/>
      <c r="BO31" s="703"/>
      <c r="BP31" s="703"/>
      <c r="BQ31" s="704"/>
      <c r="BR31" s="706">
        <v>99.7</v>
      </c>
      <c r="BS31" s="703"/>
      <c r="BT31" s="703"/>
      <c r="BU31" s="703"/>
      <c r="BV31" s="703"/>
      <c r="BW31" s="703"/>
      <c r="BX31" s="654">
        <v>99.6</v>
      </c>
      <c r="BY31" s="703"/>
      <c r="BZ31" s="703"/>
      <c r="CA31" s="703"/>
      <c r="CB31" s="704"/>
      <c r="CD31" s="699"/>
      <c r="CE31" s="700"/>
      <c r="CF31" s="656" t="s">
        <v>300</v>
      </c>
      <c r="CG31" s="657"/>
      <c r="CH31" s="657"/>
      <c r="CI31" s="657"/>
      <c r="CJ31" s="657"/>
      <c r="CK31" s="657"/>
      <c r="CL31" s="657"/>
      <c r="CM31" s="657"/>
      <c r="CN31" s="657"/>
      <c r="CO31" s="657"/>
      <c r="CP31" s="657"/>
      <c r="CQ31" s="658"/>
      <c r="CR31" s="659">
        <v>11681</v>
      </c>
      <c r="CS31" s="692"/>
      <c r="CT31" s="692"/>
      <c r="CU31" s="692"/>
      <c r="CV31" s="692"/>
      <c r="CW31" s="692"/>
      <c r="CX31" s="692"/>
      <c r="CY31" s="693"/>
      <c r="CZ31" s="664">
        <v>0.4</v>
      </c>
      <c r="DA31" s="689"/>
      <c r="DB31" s="689"/>
      <c r="DC31" s="694"/>
      <c r="DD31" s="668">
        <v>9006</v>
      </c>
      <c r="DE31" s="692"/>
      <c r="DF31" s="692"/>
      <c r="DG31" s="692"/>
      <c r="DH31" s="692"/>
      <c r="DI31" s="692"/>
      <c r="DJ31" s="692"/>
      <c r="DK31" s="693"/>
      <c r="DL31" s="668">
        <v>9006</v>
      </c>
      <c r="DM31" s="692"/>
      <c r="DN31" s="692"/>
      <c r="DO31" s="692"/>
      <c r="DP31" s="692"/>
      <c r="DQ31" s="692"/>
      <c r="DR31" s="692"/>
      <c r="DS31" s="692"/>
      <c r="DT31" s="692"/>
      <c r="DU31" s="692"/>
      <c r="DV31" s="693"/>
      <c r="DW31" s="664">
        <v>0.5</v>
      </c>
      <c r="DX31" s="689"/>
      <c r="DY31" s="689"/>
      <c r="DZ31" s="689"/>
      <c r="EA31" s="689"/>
      <c r="EB31" s="689"/>
      <c r="EC31" s="690"/>
    </row>
    <row r="32" spans="2:133" ht="11.25" customHeight="1" x14ac:dyDescent="0.15">
      <c r="B32" s="656" t="s">
        <v>301</v>
      </c>
      <c r="C32" s="657"/>
      <c r="D32" s="657"/>
      <c r="E32" s="657"/>
      <c r="F32" s="657"/>
      <c r="G32" s="657"/>
      <c r="H32" s="657"/>
      <c r="I32" s="657"/>
      <c r="J32" s="657"/>
      <c r="K32" s="657"/>
      <c r="L32" s="657"/>
      <c r="M32" s="657"/>
      <c r="N32" s="657"/>
      <c r="O32" s="657"/>
      <c r="P32" s="657"/>
      <c r="Q32" s="658"/>
      <c r="R32" s="659">
        <v>91103</v>
      </c>
      <c r="S32" s="660"/>
      <c r="T32" s="660"/>
      <c r="U32" s="660"/>
      <c r="V32" s="660"/>
      <c r="W32" s="660"/>
      <c r="X32" s="660"/>
      <c r="Y32" s="661"/>
      <c r="Z32" s="662">
        <v>2.9</v>
      </c>
      <c r="AA32" s="662"/>
      <c r="AB32" s="662"/>
      <c r="AC32" s="662"/>
      <c r="AD32" s="663" t="s">
        <v>122</v>
      </c>
      <c r="AE32" s="663"/>
      <c r="AF32" s="663"/>
      <c r="AG32" s="663"/>
      <c r="AH32" s="663"/>
      <c r="AI32" s="663"/>
      <c r="AJ32" s="663"/>
      <c r="AK32" s="663"/>
      <c r="AL32" s="664" t="s">
        <v>122</v>
      </c>
      <c r="AM32" s="665"/>
      <c r="AN32" s="665"/>
      <c r="AO32" s="666"/>
      <c r="AP32" s="709"/>
      <c r="AQ32" s="710"/>
      <c r="AR32" s="710"/>
      <c r="AS32" s="710"/>
      <c r="AT32" s="714"/>
      <c r="AU32" s="202" t="s">
        <v>302</v>
      </c>
      <c r="AX32" s="656" t="s">
        <v>303</v>
      </c>
      <c r="AY32" s="657"/>
      <c r="AZ32" s="657"/>
      <c r="BA32" s="657"/>
      <c r="BB32" s="657"/>
      <c r="BC32" s="657"/>
      <c r="BD32" s="657"/>
      <c r="BE32" s="657"/>
      <c r="BF32" s="658"/>
      <c r="BG32" s="716">
        <v>99.6</v>
      </c>
      <c r="BH32" s="692"/>
      <c r="BI32" s="692"/>
      <c r="BJ32" s="692"/>
      <c r="BK32" s="692"/>
      <c r="BL32" s="692"/>
      <c r="BM32" s="665">
        <v>99.5</v>
      </c>
      <c r="BN32" s="692"/>
      <c r="BO32" s="692"/>
      <c r="BP32" s="692"/>
      <c r="BQ32" s="705"/>
      <c r="BR32" s="716">
        <v>99.6</v>
      </c>
      <c r="BS32" s="692"/>
      <c r="BT32" s="692"/>
      <c r="BU32" s="692"/>
      <c r="BV32" s="692"/>
      <c r="BW32" s="692"/>
      <c r="BX32" s="665">
        <v>99.6</v>
      </c>
      <c r="BY32" s="692"/>
      <c r="BZ32" s="692"/>
      <c r="CA32" s="692"/>
      <c r="CB32" s="705"/>
      <c r="CD32" s="701"/>
      <c r="CE32" s="702"/>
      <c r="CF32" s="656" t="s">
        <v>304</v>
      </c>
      <c r="CG32" s="657"/>
      <c r="CH32" s="657"/>
      <c r="CI32" s="657"/>
      <c r="CJ32" s="657"/>
      <c r="CK32" s="657"/>
      <c r="CL32" s="657"/>
      <c r="CM32" s="657"/>
      <c r="CN32" s="657"/>
      <c r="CO32" s="657"/>
      <c r="CP32" s="657"/>
      <c r="CQ32" s="658"/>
      <c r="CR32" s="659">
        <v>60</v>
      </c>
      <c r="CS32" s="660"/>
      <c r="CT32" s="660"/>
      <c r="CU32" s="660"/>
      <c r="CV32" s="660"/>
      <c r="CW32" s="660"/>
      <c r="CX32" s="660"/>
      <c r="CY32" s="661"/>
      <c r="CZ32" s="664">
        <v>0</v>
      </c>
      <c r="DA32" s="689"/>
      <c r="DB32" s="689"/>
      <c r="DC32" s="694"/>
      <c r="DD32" s="668">
        <v>60</v>
      </c>
      <c r="DE32" s="660"/>
      <c r="DF32" s="660"/>
      <c r="DG32" s="660"/>
      <c r="DH32" s="660"/>
      <c r="DI32" s="660"/>
      <c r="DJ32" s="660"/>
      <c r="DK32" s="661"/>
      <c r="DL32" s="668">
        <v>60</v>
      </c>
      <c r="DM32" s="660"/>
      <c r="DN32" s="660"/>
      <c r="DO32" s="660"/>
      <c r="DP32" s="660"/>
      <c r="DQ32" s="660"/>
      <c r="DR32" s="660"/>
      <c r="DS32" s="660"/>
      <c r="DT32" s="660"/>
      <c r="DU32" s="660"/>
      <c r="DV32" s="661"/>
      <c r="DW32" s="664">
        <v>0</v>
      </c>
      <c r="DX32" s="689"/>
      <c r="DY32" s="689"/>
      <c r="DZ32" s="689"/>
      <c r="EA32" s="689"/>
      <c r="EB32" s="689"/>
      <c r="EC32" s="690"/>
    </row>
    <row r="33" spans="2:133" ht="11.25" customHeight="1" x14ac:dyDescent="0.15">
      <c r="B33" s="656" t="s">
        <v>305</v>
      </c>
      <c r="C33" s="657"/>
      <c r="D33" s="657"/>
      <c r="E33" s="657"/>
      <c r="F33" s="657"/>
      <c r="G33" s="657"/>
      <c r="H33" s="657"/>
      <c r="I33" s="657"/>
      <c r="J33" s="657"/>
      <c r="K33" s="657"/>
      <c r="L33" s="657"/>
      <c r="M33" s="657"/>
      <c r="N33" s="657"/>
      <c r="O33" s="657"/>
      <c r="P33" s="657"/>
      <c r="Q33" s="658"/>
      <c r="R33" s="659">
        <v>56732</v>
      </c>
      <c r="S33" s="660"/>
      <c r="T33" s="660"/>
      <c r="U33" s="660"/>
      <c r="V33" s="660"/>
      <c r="W33" s="660"/>
      <c r="X33" s="660"/>
      <c r="Y33" s="661"/>
      <c r="Z33" s="662">
        <v>1.8</v>
      </c>
      <c r="AA33" s="662"/>
      <c r="AB33" s="662"/>
      <c r="AC33" s="662"/>
      <c r="AD33" s="663">
        <v>8763</v>
      </c>
      <c r="AE33" s="663"/>
      <c r="AF33" s="663"/>
      <c r="AG33" s="663"/>
      <c r="AH33" s="663"/>
      <c r="AI33" s="663"/>
      <c r="AJ33" s="663"/>
      <c r="AK33" s="663"/>
      <c r="AL33" s="664">
        <v>0.4</v>
      </c>
      <c r="AM33" s="665"/>
      <c r="AN33" s="665"/>
      <c r="AO33" s="666"/>
      <c r="AP33" s="711"/>
      <c r="AQ33" s="712"/>
      <c r="AR33" s="712"/>
      <c r="AS33" s="712"/>
      <c r="AT33" s="715"/>
      <c r="AU33" s="207"/>
      <c r="AV33" s="207"/>
      <c r="AW33" s="207"/>
      <c r="AX33" s="680" t="s">
        <v>306</v>
      </c>
      <c r="AY33" s="681"/>
      <c r="AZ33" s="681"/>
      <c r="BA33" s="681"/>
      <c r="BB33" s="681"/>
      <c r="BC33" s="681"/>
      <c r="BD33" s="681"/>
      <c r="BE33" s="681"/>
      <c r="BF33" s="682"/>
      <c r="BG33" s="717">
        <v>99.9</v>
      </c>
      <c r="BH33" s="718"/>
      <c r="BI33" s="718"/>
      <c r="BJ33" s="718"/>
      <c r="BK33" s="718"/>
      <c r="BL33" s="718"/>
      <c r="BM33" s="719">
        <v>99.7</v>
      </c>
      <c r="BN33" s="718"/>
      <c r="BO33" s="718"/>
      <c r="BP33" s="718"/>
      <c r="BQ33" s="720"/>
      <c r="BR33" s="717">
        <v>99.8</v>
      </c>
      <c r="BS33" s="718"/>
      <c r="BT33" s="718"/>
      <c r="BU33" s="718"/>
      <c r="BV33" s="718"/>
      <c r="BW33" s="718"/>
      <c r="BX33" s="719">
        <v>99.6</v>
      </c>
      <c r="BY33" s="718"/>
      <c r="BZ33" s="718"/>
      <c r="CA33" s="718"/>
      <c r="CB33" s="720"/>
      <c r="CD33" s="656" t="s">
        <v>307</v>
      </c>
      <c r="CE33" s="657"/>
      <c r="CF33" s="657"/>
      <c r="CG33" s="657"/>
      <c r="CH33" s="657"/>
      <c r="CI33" s="657"/>
      <c r="CJ33" s="657"/>
      <c r="CK33" s="657"/>
      <c r="CL33" s="657"/>
      <c r="CM33" s="657"/>
      <c r="CN33" s="657"/>
      <c r="CO33" s="657"/>
      <c r="CP33" s="657"/>
      <c r="CQ33" s="658"/>
      <c r="CR33" s="659">
        <v>1748679</v>
      </c>
      <c r="CS33" s="692"/>
      <c r="CT33" s="692"/>
      <c r="CU33" s="692"/>
      <c r="CV33" s="692"/>
      <c r="CW33" s="692"/>
      <c r="CX33" s="692"/>
      <c r="CY33" s="693"/>
      <c r="CZ33" s="664">
        <v>56.5</v>
      </c>
      <c r="DA33" s="689"/>
      <c r="DB33" s="689"/>
      <c r="DC33" s="694"/>
      <c r="DD33" s="668">
        <v>1279906</v>
      </c>
      <c r="DE33" s="692"/>
      <c r="DF33" s="692"/>
      <c r="DG33" s="692"/>
      <c r="DH33" s="692"/>
      <c r="DI33" s="692"/>
      <c r="DJ33" s="692"/>
      <c r="DK33" s="693"/>
      <c r="DL33" s="668">
        <v>855024</v>
      </c>
      <c r="DM33" s="692"/>
      <c r="DN33" s="692"/>
      <c r="DO33" s="692"/>
      <c r="DP33" s="692"/>
      <c r="DQ33" s="692"/>
      <c r="DR33" s="692"/>
      <c r="DS33" s="692"/>
      <c r="DT33" s="692"/>
      <c r="DU33" s="692"/>
      <c r="DV33" s="693"/>
      <c r="DW33" s="664">
        <v>43</v>
      </c>
      <c r="DX33" s="689"/>
      <c r="DY33" s="689"/>
      <c r="DZ33" s="689"/>
      <c r="EA33" s="689"/>
      <c r="EB33" s="689"/>
      <c r="EC33" s="690"/>
    </row>
    <row r="34" spans="2:133" ht="11.25" customHeight="1" x14ac:dyDescent="0.15">
      <c r="B34" s="656" t="s">
        <v>308</v>
      </c>
      <c r="C34" s="657"/>
      <c r="D34" s="657"/>
      <c r="E34" s="657"/>
      <c r="F34" s="657"/>
      <c r="G34" s="657"/>
      <c r="H34" s="657"/>
      <c r="I34" s="657"/>
      <c r="J34" s="657"/>
      <c r="K34" s="657"/>
      <c r="L34" s="657"/>
      <c r="M34" s="657"/>
      <c r="N34" s="657"/>
      <c r="O34" s="657"/>
      <c r="P34" s="657"/>
      <c r="Q34" s="658"/>
      <c r="R34" s="659">
        <v>96310</v>
      </c>
      <c r="S34" s="660"/>
      <c r="T34" s="660"/>
      <c r="U34" s="660"/>
      <c r="V34" s="660"/>
      <c r="W34" s="660"/>
      <c r="X34" s="660"/>
      <c r="Y34" s="661"/>
      <c r="Z34" s="662">
        <v>3.1</v>
      </c>
      <c r="AA34" s="662"/>
      <c r="AB34" s="662"/>
      <c r="AC34" s="662"/>
      <c r="AD34" s="663" t="s">
        <v>122</v>
      </c>
      <c r="AE34" s="663"/>
      <c r="AF34" s="663"/>
      <c r="AG34" s="663"/>
      <c r="AH34" s="663"/>
      <c r="AI34" s="663"/>
      <c r="AJ34" s="663"/>
      <c r="AK34" s="663"/>
      <c r="AL34" s="664" t="s">
        <v>122</v>
      </c>
      <c r="AM34" s="665"/>
      <c r="AN34" s="665"/>
      <c r="AO34" s="666"/>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6" t="s">
        <v>309</v>
      </c>
      <c r="CE34" s="657"/>
      <c r="CF34" s="657"/>
      <c r="CG34" s="657"/>
      <c r="CH34" s="657"/>
      <c r="CI34" s="657"/>
      <c r="CJ34" s="657"/>
      <c r="CK34" s="657"/>
      <c r="CL34" s="657"/>
      <c r="CM34" s="657"/>
      <c r="CN34" s="657"/>
      <c r="CO34" s="657"/>
      <c r="CP34" s="657"/>
      <c r="CQ34" s="658"/>
      <c r="CR34" s="659">
        <v>673903</v>
      </c>
      <c r="CS34" s="660"/>
      <c r="CT34" s="660"/>
      <c r="CU34" s="660"/>
      <c r="CV34" s="660"/>
      <c r="CW34" s="660"/>
      <c r="CX34" s="660"/>
      <c r="CY34" s="661"/>
      <c r="CZ34" s="664">
        <v>21.8</v>
      </c>
      <c r="DA34" s="689"/>
      <c r="DB34" s="689"/>
      <c r="DC34" s="694"/>
      <c r="DD34" s="668">
        <v>510150</v>
      </c>
      <c r="DE34" s="660"/>
      <c r="DF34" s="660"/>
      <c r="DG34" s="660"/>
      <c r="DH34" s="660"/>
      <c r="DI34" s="660"/>
      <c r="DJ34" s="660"/>
      <c r="DK34" s="661"/>
      <c r="DL34" s="668">
        <v>360619</v>
      </c>
      <c r="DM34" s="660"/>
      <c r="DN34" s="660"/>
      <c r="DO34" s="660"/>
      <c r="DP34" s="660"/>
      <c r="DQ34" s="660"/>
      <c r="DR34" s="660"/>
      <c r="DS34" s="660"/>
      <c r="DT34" s="660"/>
      <c r="DU34" s="660"/>
      <c r="DV34" s="661"/>
      <c r="DW34" s="664">
        <v>18.100000000000001</v>
      </c>
      <c r="DX34" s="689"/>
      <c r="DY34" s="689"/>
      <c r="DZ34" s="689"/>
      <c r="EA34" s="689"/>
      <c r="EB34" s="689"/>
      <c r="EC34" s="690"/>
    </row>
    <row r="35" spans="2:133" ht="11.25" customHeight="1" x14ac:dyDescent="0.15">
      <c r="B35" s="656" t="s">
        <v>310</v>
      </c>
      <c r="C35" s="657"/>
      <c r="D35" s="657"/>
      <c r="E35" s="657"/>
      <c r="F35" s="657"/>
      <c r="G35" s="657"/>
      <c r="H35" s="657"/>
      <c r="I35" s="657"/>
      <c r="J35" s="657"/>
      <c r="K35" s="657"/>
      <c r="L35" s="657"/>
      <c r="M35" s="657"/>
      <c r="N35" s="657"/>
      <c r="O35" s="657"/>
      <c r="P35" s="657"/>
      <c r="Q35" s="658"/>
      <c r="R35" s="659">
        <v>97003</v>
      </c>
      <c r="S35" s="660"/>
      <c r="T35" s="660"/>
      <c r="U35" s="660"/>
      <c r="V35" s="660"/>
      <c r="W35" s="660"/>
      <c r="X35" s="660"/>
      <c r="Y35" s="661"/>
      <c r="Z35" s="662">
        <v>3.1</v>
      </c>
      <c r="AA35" s="662"/>
      <c r="AB35" s="662"/>
      <c r="AC35" s="662"/>
      <c r="AD35" s="663" t="s">
        <v>122</v>
      </c>
      <c r="AE35" s="663"/>
      <c r="AF35" s="663"/>
      <c r="AG35" s="663"/>
      <c r="AH35" s="663"/>
      <c r="AI35" s="663"/>
      <c r="AJ35" s="663"/>
      <c r="AK35" s="663"/>
      <c r="AL35" s="664" t="s">
        <v>122</v>
      </c>
      <c r="AM35" s="665"/>
      <c r="AN35" s="665"/>
      <c r="AO35" s="666"/>
      <c r="AP35" s="210"/>
      <c r="AQ35" s="641" t="s">
        <v>311</v>
      </c>
      <c r="AR35" s="642"/>
      <c r="AS35" s="642"/>
      <c r="AT35" s="642"/>
      <c r="AU35" s="642"/>
      <c r="AV35" s="642"/>
      <c r="AW35" s="642"/>
      <c r="AX35" s="642"/>
      <c r="AY35" s="642"/>
      <c r="AZ35" s="642"/>
      <c r="BA35" s="642"/>
      <c r="BB35" s="642"/>
      <c r="BC35" s="642"/>
      <c r="BD35" s="642"/>
      <c r="BE35" s="642"/>
      <c r="BF35" s="643"/>
      <c r="BG35" s="641" t="s">
        <v>312</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313</v>
      </c>
      <c r="CE35" s="657"/>
      <c r="CF35" s="657"/>
      <c r="CG35" s="657"/>
      <c r="CH35" s="657"/>
      <c r="CI35" s="657"/>
      <c r="CJ35" s="657"/>
      <c r="CK35" s="657"/>
      <c r="CL35" s="657"/>
      <c r="CM35" s="657"/>
      <c r="CN35" s="657"/>
      <c r="CO35" s="657"/>
      <c r="CP35" s="657"/>
      <c r="CQ35" s="658"/>
      <c r="CR35" s="659">
        <v>234906</v>
      </c>
      <c r="CS35" s="692"/>
      <c r="CT35" s="692"/>
      <c r="CU35" s="692"/>
      <c r="CV35" s="692"/>
      <c r="CW35" s="692"/>
      <c r="CX35" s="692"/>
      <c r="CY35" s="693"/>
      <c r="CZ35" s="664">
        <v>7.6</v>
      </c>
      <c r="DA35" s="689"/>
      <c r="DB35" s="689"/>
      <c r="DC35" s="694"/>
      <c r="DD35" s="668">
        <v>139126</v>
      </c>
      <c r="DE35" s="692"/>
      <c r="DF35" s="692"/>
      <c r="DG35" s="692"/>
      <c r="DH35" s="692"/>
      <c r="DI35" s="692"/>
      <c r="DJ35" s="692"/>
      <c r="DK35" s="693"/>
      <c r="DL35" s="668">
        <v>133303</v>
      </c>
      <c r="DM35" s="692"/>
      <c r="DN35" s="692"/>
      <c r="DO35" s="692"/>
      <c r="DP35" s="692"/>
      <c r="DQ35" s="692"/>
      <c r="DR35" s="692"/>
      <c r="DS35" s="692"/>
      <c r="DT35" s="692"/>
      <c r="DU35" s="692"/>
      <c r="DV35" s="693"/>
      <c r="DW35" s="664">
        <v>6.7</v>
      </c>
      <c r="DX35" s="689"/>
      <c r="DY35" s="689"/>
      <c r="DZ35" s="689"/>
      <c r="EA35" s="689"/>
      <c r="EB35" s="689"/>
      <c r="EC35" s="690"/>
    </row>
    <row r="36" spans="2:133" ht="11.25" customHeight="1" x14ac:dyDescent="0.15">
      <c r="B36" s="656" t="s">
        <v>314</v>
      </c>
      <c r="C36" s="657"/>
      <c r="D36" s="657"/>
      <c r="E36" s="657"/>
      <c r="F36" s="657"/>
      <c r="G36" s="657"/>
      <c r="H36" s="657"/>
      <c r="I36" s="657"/>
      <c r="J36" s="657"/>
      <c r="K36" s="657"/>
      <c r="L36" s="657"/>
      <c r="M36" s="657"/>
      <c r="N36" s="657"/>
      <c r="O36" s="657"/>
      <c r="P36" s="657"/>
      <c r="Q36" s="658"/>
      <c r="R36" s="659">
        <v>39938</v>
      </c>
      <c r="S36" s="660"/>
      <c r="T36" s="660"/>
      <c r="U36" s="660"/>
      <c r="V36" s="660"/>
      <c r="W36" s="660"/>
      <c r="X36" s="660"/>
      <c r="Y36" s="661"/>
      <c r="Z36" s="662">
        <v>1.3</v>
      </c>
      <c r="AA36" s="662"/>
      <c r="AB36" s="662"/>
      <c r="AC36" s="662"/>
      <c r="AD36" s="663" t="s">
        <v>122</v>
      </c>
      <c r="AE36" s="663"/>
      <c r="AF36" s="663"/>
      <c r="AG36" s="663"/>
      <c r="AH36" s="663"/>
      <c r="AI36" s="663"/>
      <c r="AJ36" s="663"/>
      <c r="AK36" s="663"/>
      <c r="AL36" s="664" t="s">
        <v>122</v>
      </c>
      <c r="AM36" s="665"/>
      <c r="AN36" s="665"/>
      <c r="AO36" s="666"/>
      <c r="AP36" s="210"/>
      <c r="AQ36" s="725" t="s">
        <v>315</v>
      </c>
      <c r="AR36" s="726"/>
      <c r="AS36" s="726"/>
      <c r="AT36" s="726"/>
      <c r="AU36" s="726"/>
      <c r="AV36" s="726"/>
      <c r="AW36" s="726"/>
      <c r="AX36" s="726"/>
      <c r="AY36" s="727"/>
      <c r="AZ36" s="648">
        <v>294863</v>
      </c>
      <c r="BA36" s="649"/>
      <c r="BB36" s="649"/>
      <c r="BC36" s="649"/>
      <c r="BD36" s="649"/>
      <c r="BE36" s="649"/>
      <c r="BF36" s="721"/>
      <c r="BG36" s="645" t="s">
        <v>316</v>
      </c>
      <c r="BH36" s="646"/>
      <c r="BI36" s="646"/>
      <c r="BJ36" s="646"/>
      <c r="BK36" s="646"/>
      <c r="BL36" s="646"/>
      <c r="BM36" s="646"/>
      <c r="BN36" s="646"/>
      <c r="BO36" s="646"/>
      <c r="BP36" s="646"/>
      <c r="BQ36" s="646"/>
      <c r="BR36" s="646"/>
      <c r="BS36" s="646"/>
      <c r="BT36" s="646"/>
      <c r="BU36" s="647"/>
      <c r="BV36" s="648">
        <v>505</v>
      </c>
      <c r="BW36" s="649"/>
      <c r="BX36" s="649"/>
      <c r="BY36" s="649"/>
      <c r="BZ36" s="649"/>
      <c r="CA36" s="649"/>
      <c r="CB36" s="721"/>
      <c r="CD36" s="656" t="s">
        <v>317</v>
      </c>
      <c r="CE36" s="657"/>
      <c r="CF36" s="657"/>
      <c r="CG36" s="657"/>
      <c r="CH36" s="657"/>
      <c r="CI36" s="657"/>
      <c r="CJ36" s="657"/>
      <c r="CK36" s="657"/>
      <c r="CL36" s="657"/>
      <c r="CM36" s="657"/>
      <c r="CN36" s="657"/>
      <c r="CO36" s="657"/>
      <c r="CP36" s="657"/>
      <c r="CQ36" s="658"/>
      <c r="CR36" s="659">
        <v>580981</v>
      </c>
      <c r="CS36" s="660"/>
      <c r="CT36" s="660"/>
      <c r="CU36" s="660"/>
      <c r="CV36" s="660"/>
      <c r="CW36" s="660"/>
      <c r="CX36" s="660"/>
      <c r="CY36" s="661"/>
      <c r="CZ36" s="664">
        <v>18.8</v>
      </c>
      <c r="DA36" s="689"/>
      <c r="DB36" s="689"/>
      <c r="DC36" s="694"/>
      <c r="DD36" s="668">
        <v>498978</v>
      </c>
      <c r="DE36" s="660"/>
      <c r="DF36" s="660"/>
      <c r="DG36" s="660"/>
      <c r="DH36" s="660"/>
      <c r="DI36" s="660"/>
      <c r="DJ36" s="660"/>
      <c r="DK36" s="661"/>
      <c r="DL36" s="668">
        <v>280720</v>
      </c>
      <c r="DM36" s="660"/>
      <c r="DN36" s="660"/>
      <c r="DO36" s="660"/>
      <c r="DP36" s="660"/>
      <c r="DQ36" s="660"/>
      <c r="DR36" s="660"/>
      <c r="DS36" s="660"/>
      <c r="DT36" s="660"/>
      <c r="DU36" s="660"/>
      <c r="DV36" s="661"/>
      <c r="DW36" s="664">
        <v>14.1</v>
      </c>
      <c r="DX36" s="689"/>
      <c r="DY36" s="689"/>
      <c r="DZ36" s="689"/>
      <c r="EA36" s="689"/>
      <c r="EB36" s="689"/>
      <c r="EC36" s="690"/>
    </row>
    <row r="37" spans="2:133" ht="11.25" customHeight="1" x14ac:dyDescent="0.15">
      <c r="B37" s="656" t="s">
        <v>318</v>
      </c>
      <c r="C37" s="657"/>
      <c r="D37" s="657"/>
      <c r="E37" s="657"/>
      <c r="F37" s="657"/>
      <c r="G37" s="657"/>
      <c r="H37" s="657"/>
      <c r="I37" s="657"/>
      <c r="J37" s="657"/>
      <c r="K37" s="657"/>
      <c r="L37" s="657"/>
      <c r="M37" s="657"/>
      <c r="N37" s="657"/>
      <c r="O37" s="657"/>
      <c r="P37" s="657"/>
      <c r="Q37" s="658"/>
      <c r="R37" s="659">
        <v>82924</v>
      </c>
      <c r="S37" s="660"/>
      <c r="T37" s="660"/>
      <c r="U37" s="660"/>
      <c r="V37" s="660"/>
      <c r="W37" s="660"/>
      <c r="X37" s="660"/>
      <c r="Y37" s="661"/>
      <c r="Z37" s="662">
        <v>2.6</v>
      </c>
      <c r="AA37" s="662"/>
      <c r="AB37" s="662"/>
      <c r="AC37" s="662"/>
      <c r="AD37" s="663">
        <v>235</v>
      </c>
      <c r="AE37" s="663"/>
      <c r="AF37" s="663"/>
      <c r="AG37" s="663"/>
      <c r="AH37" s="663"/>
      <c r="AI37" s="663"/>
      <c r="AJ37" s="663"/>
      <c r="AK37" s="663"/>
      <c r="AL37" s="664">
        <v>0</v>
      </c>
      <c r="AM37" s="665"/>
      <c r="AN37" s="665"/>
      <c r="AO37" s="666"/>
      <c r="AQ37" s="722" t="s">
        <v>319</v>
      </c>
      <c r="AR37" s="723"/>
      <c r="AS37" s="723"/>
      <c r="AT37" s="723"/>
      <c r="AU37" s="723"/>
      <c r="AV37" s="723"/>
      <c r="AW37" s="723"/>
      <c r="AX37" s="723"/>
      <c r="AY37" s="724"/>
      <c r="AZ37" s="659">
        <v>101793</v>
      </c>
      <c r="BA37" s="660"/>
      <c r="BB37" s="660"/>
      <c r="BC37" s="660"/>
      <c r="BD37" s="692"/>
      <c r="BE37" s="692"/>
      <c r="BF37" s="705"/>
      <c r="BG37" s="656" t="s">
        <v>320</v>
      </c>
      <c r="BH37" s="657"/>
      <c r="BI37" s="657"/>
      <c r="BJ37" s="657"/>
      <c r="BK37" s="657"/>
      <c r="BL37" s="657"/>
      <c r="BM37" s="657"/>
      <c r="BN37" s="657"/>
      <c r="BO37" s="657"/>
      <c r="BP37" s="657"/>
      <c r="BQ37" s="657"/>
      <c r="BR37" s="657"/>
      <c r="BS37" s="657"/>
      <c r="BT37" s="657"/>
      <c r="BU37" s="658"/>
      <c r="BV37" s="659">
        <v>-2784</v>
      </c>
      <c r="BW37" s="660"/>
      <c r="BX37" s="660"/>
      <c r="BY37" s="660"/>
      <c r="BZ37" s="660"/>
      <c r="CA37" s="660"/>
      <c r="CB37" s="669"/>
      <c r="CD37" s="656" t="s">
        <v>321</v>
      </c>
      <c r="CE37" s="657"/>
      <c r="CF37" s="657"/>
      <c r="CG37" s="657"/>
      <c r="CH37" s="657"/>
      <c r="CI37" s="657"/>
      <c r="CJ37" s="657"/>
      <c r="CK37" s="657"/>
      <c r="CL37" s="657"/>
      <c r="CM37" s="657"/>
      <c r="CN37" s="657"/>
      <c r="CO37" s="657"/>
      <c r="CP37" s="657"/>
      <c r="CQ37" s="658"/>
      <c r="CR37" s="659">
        <v>175207</v>
      </c>
      <c r="CS37" s="692"/>
      <c r="CT37" s="692"/>
      <c r="CU37" s="692"/>
      <c r="CV37" s="692"/>
      <c r="CW37" s="692"/>
      <c r="CX37" s="692"/>
      <c r="CY37" s="693"/>
      <c r="CZ37" s="664">
        <v>5.7</v>
      </c>
      <c r="DA37" s="689"/>
      <c r="DB37" s="689"/>
      <c r="DC37" s="694"/>
      <c r="DD37" s="668">
        <v>175207</v>
      </c>
      <c r="DE37" s="692"/>
      <c r="DF37" s="692"/>
      <c r="DG37" s="692"/>
      <c r="DH37" s="692"/>
      <c r="DI37" s="692"/>
      <c r="DJ37" s="692"/>
      <c r="DK37" s="693"/>
      <c r="DL37" s="668">
        <v>168457</v>
      </c>
      <c r="DM37" s="692"/>
      <c r="DN37" s="692"/>
      <c r="DO37" s="692"/>
      <c r="DP37" s="692"/>
      <c r="DQ37" s="692"/>
      <c r="DR37" s="692"/>
      <c r="DS37" s="692"/>
      <c r="DT37" s="692"/>
      <c r="DU37" s="692"/>
      <c r="DV37" s="693"/>
      <c r="DW37" s="664">
        <v>8.5</v>
      </c>
      <c r="DX37" s="689"/>
      <c r="DY37" s="689"/>
      <c r="DZ37" s="689"/>
      <c r="EA37" s="689"/>
      <c r="EB37" s="689"/>
      <c r="EC37" s="690"/>
    </row>
    <row r="38" spans="2:133" ht="11.25" customHeight="1" x14ac:dyDescent="0.15">
      <c r="B38" s="656" t="s">
        <v>322</v>
      </c>
      <c r="C38" s="657"/>
      <c r="D38" s="657"/>
      <c r="E38" s="657"/>
      <c r="F38" s="657"/>
      <c r="G38" s="657"/>
      <c r="H38" s="657"/>
      <c r="I38" s="657"/>
      <c r="J38" s="657"/>
      <c r="K38" s="657"/>
      <c r="L38" s="657"/>
      <c r="M38" s="657"/>
      <c r="N38" s="657"/>
      <c r="O38" s="657"/>
      <c r="P38" s="657"/>
      <c r="Q38" s="658"/>
      <c r="R38" s="659">
        <v>215983</v>
      </c>
      <c r="S38" s="660"/>
      <c r="T38" s="660"/>
      <c r="U38" s="660"/>
      <c r="V38" s="660"/>
      <c r="W38" s="660"/>
      <c r="X38" s="660"/>
      <c r="Y38" s="661"/>
      <c r="Z38" s="662">
        <v>6.9</v>
      </c>
      <c r="AA38" s="662"/>
      <c r="AB38" s="662"/>
      <c r="AC38" s="662"/>
      <c r="AD38" s="663" t="s">
        <v>122</v>
      </c>
      <c r="AE38" s="663"/>
      <c r="AF38" s="663"/>
      <c r="AG38" s="663"/>
      <c r="AH38" s="663"/>
      <c r="AI38" s="663"/>
      <c r="AJ38" s="663"/>
      <c r="AK38" s="663"/>
      <c r="AL38" s="664" t="s">
        <v>122</v>
      </c>
      <c r="AM38" s="665"/>
      <c r="AN38" s="665"/>
      <c r="AO38" s="666"/>
      <c r="AQ38" s="722" t="s">
        <v>323</v>
      </c>
      <c r="AR38" s="723"/>
      <c r="AS38" s="723"/>
      <c r="AT38" s="723"/>
      <c r="AU38" s="723"/>
      <c r="AV38" s="723"/>
      <c r="AW38" s="723"/>
      <c r="AX38" s="723"/>
      <c r="AY38" s="724"/>
      <c r="AZ38" s="659">
        <v>84045</v>
      </c>
      <c r="BA38" s="660"/>
      <c r="BB38" s="660"/>
      <c r="BC38" s="660"/>
      <c r="BD38" s="692"/>
      <c r="BE38" s="692"/>
      <c r="BF38" s="705"/>
      <c r="BG38" s="656" t="s">
        <v>324</v>
      </c>
      <c r="BH38" s="657"/>
      <c r="BI38" s="657"/>
      <c r="BJ38" s="657"/>
      <c r="BK38" s="657"/>
      <c r="BL38" s="657"/>
      <c r="BM38" s="657"/>
      <c r="BN38" s="657"/>
      <c r="BO38" s="657"/>
      <c r="BP38" s="657"/>
      <c r="BQ38" s="657"/>
      <c r="BR38" s="657"/>
      <c r="BS38" s="657"/>
      <c r="BT38" s="657"/>
      <c r="BU38" s="658"/>
      <c r="BV38" s="659">
        <v>290</v>
      </c>
      <c r="BW38" s="660"/>
      <c r="BX38" s="660"/>
      <c r="BY38" s="660"/>
      <c r="BZ38" s="660"/>
      <c r="CA38" s="660"/>
      <c r="CB38" s="669"/>
      <c r="CD38" s="656" t="s">
        <v>325</v>
      </c>
      <c r="CE38" s="657"/>
      <c r="CF38" s="657"/>
      <c r="CG38" s="657"/>
      <c r="CH38" s="657"/>
      <c r="CI38" s="657"/>
      <c r="CJ38" s="657"/>
      <c r="CK38" s="657"/>
      <c r="CL38" s="657"/>
      <c r="CM38" s="657"/>
      <c r="CN38" s="657"/>
      <c r="CO38" s="657"/>
      <c r="CP38" s="657"/>
      <c r="CQ38" s="658"/>
      <c r="CR38" s="659">
        <v>109025</v>
      </c>
      <c r="CS38" s="660"/>
      <c r="CT38" s="660"/>
      <c r="CU38" s="660"/>
      <c r="CV38" s="660"/>
      <c r="CW38" s="660"/>
      <c r="CX38" s="660"/>
      <c r="CY38" s="661"/>
      <c r="CZ38" s="664">
        <v>3.5</v>
      </c>
      <c r="DA38" s="689"/>
      <c r="DB38" s="689"/>
      <c r="DC38" s="694"/>
      <c r="DD38" s="668">
        <v>87060</v>
      </c>
      <c r="DE38" s="660"/>
      <c r="DF38" s="660"/>
      <c r="DG38" s="660"/>
      <c r="DH38" s="660"/>
      <c r="DI38" s="660"/>
      <c r="DJ38" s="660"/>
      <c r="DK38" s="661"/>
      <c r="DL38" s="668">
        <v>80382</v>
      </c>
      <c r="DM38" s="660"/>
      <c r="DN38" s="660"/>
      <c r="DO38" s="660"/>
      <c r="DP38" s="660"/>
      <c r="DQ38" s="660"/>
      <c r="DR38" s="660"/>
      <c r="DS38" s="660"/>
      <c r="DT38" s="660"/>
      <c r="DU38" s="660"/>
      <c r="DV38" s="661"/>
      <c r="DW38" s="664">
        <v>4</v>
      </c>
      <c r="DX38" s="689"/>
      <c r="DY38" s="689"/>
      <c r="DZ38" s="689"/>
      <c r="EA38" s="689"/>
      <c r="EB38" s="689"/>
      <c r="EC38" s="690"/>
    </row>
    <row r="39" spans="2:133" ht="11.25" customHeight="1" x14ac:dyDescent="0.15">
      <c r="B39" s="656" t="s">
        <v>326</v>
      </c>
      <c r="C39" s="657"/>
      <c r="D39" s="657"/>
      <c r="E39" s="657"/>
      <c r="F39" s="657"/>
      <c r="G39" s="657"/>
      <c r="H39" s="657"/>
      <c r="I39" s="657"/>
      <c r="J39" s="657"/>
      <c r="K39" s="657"/>
      <c r="L39" s="657"/>
      <c r="M39" s="657"/>
      <c r="N39" s="657"/>
      <c r="O39" s="657"/>
      <c r="P39" s="657"/>
      <c r="Q39" s="658"/>
      <c r="R39" s="659" t="s">
        <v>122</v>
      </c>
      <c r="S39" s="660"/>
      <c r="T39" s="660"/>
      <c r="U39" s="660"/>
      <c r="V39" s="660"/>
      <c r="W39" s="660"/>
      <c r="X39" s="660"/>
      <c r="Y39" s="661"/>
      <c r="Z39" s="662" t="s">
        <v>122</v>
      </c>
      <c r="AA39" s="662"/>
      <c r="AB39" s="662"/>
      <c r="AC39" s="662"/>
      <c r="AD39" s="663" t="s">
        <v>122</v>
      </c>
      <c r="AE39" s="663"/>
      <c r="AF39" s="663"/>
      <c r="AG39" s="663"/>
      <c r="AH39" s="663"/>
      <c r="AI39" s="663"/>
      <c r="AJ39" s="663"/>
      <c r="AK39" s="663"/>
      <c r="AL39" s="664" t="s">
        <v>122</v>
      </c>
      <c r="AM39" s="665"/>
      <c r="AN39" s="665"/>
      <c r="AO39" s="666"/>
      <c r="AQ39" s="722" t="s">
        <v>327</v>
      </c>
      <c r="AR39" s="723"/>
      <c r="AS39" s="723"/>
      <c r="AT39" s="723"/>
      <c r="AU39" s="723"/>
      <c r="AV39" s="723"/>
      <c r="AW39" s="723"/>
      <c r="AX39" s="723"/>
      <c r="AY39" s="724"/>
      <c r="AZ39" s="659" t="s">
        <v>122</v>
      </c>
      <c r="BA39" s="660"/>
      <c r="BB39" s="660"/>
      <c r="BC39" s="660"/>
      <c r="BD39" s="692"/>
      <c r="BE39" s="692"/>
      <c r="BF39" s="705"/>
      <c r="BG39" s="656" t="s">
        <v>328</v>
      </c>
      <c r="BH39" s="657"/>
      <c r="BI39" s="657"/>
      <c r="BJ39" s="657"/>
      <c r="BK39" s="657"/>
      <c r="BL39" s="657"/>
      <c r="BM39" s="657"/>
      <c r="BN39" s="657"/>
      <c r="BO39" s="657"/>
      <c r="BP39" s="657"/>
      <c r="BQ39" s="657"/>
      <c r="BR39" s="657"/>
      <c r="BS39" s="657"/>
      <c r="BT39" s="657"/>
      <c r="BU39" s="658"/>
      <c r="BV39" s="659">
        <v>422</v>
      </c>
      <c r="BW39" s="660"/>
      <c r="BX39" s="660"/>
      <c r="BY39" s="660"/>
      <c r="BZ39" s="660"/>
      <c r="CA39" s="660"/>
      <c r="CB39" s="669"/>
      <c r="CD39" s="656" t="s">
        <v>329</v>
      </c>
      <c r="CE39" s="657"/>
      <c r="CF39" s="657"/>
      <c r="CG39" s="657"/>
      <c r="CH39" s="657"/>
      <c r="CI39" s="657"/>
      <c r="CJ39" s="657"/>
      <c r="CK39" s="657"/>
      <c r="CL39" s="657"/>
      <c r="CM39" s="657"/>
      <c r="CN39" s="657"/>
      <c r="CO39" s="657"/>
      <c r="CP39" s="657"/>
      <c r="CQ39" s="658"/>
      <c r="CR39" s="659">
        <v>144664</v>
      </c>
      <c r="CS39" s="692"/>
      <c r="CT39" s="692"/>
      <c r="CU39" s="692"/>
      <c r="CV39" s="692"/>
      <c r="CW39" s="692"/>
      <c r="CX39" s="692"/>
      <c r="CY39" s="693"/>
      <c r="CZ39" s="664">
        <v>4.7</v>
      </c>
      <c r="DA39" s="689"/>
      <c r="DB39" s="689"/>
      <c r="DC39" s="694"/>
      <c r="DD39" s="668">
        <v>44592</v>
      </c>
      <c r="DE39" s="692"/>
      <c r="DF39" s="692"/>
      <c r="DG39" s="692"/>
      <c r="DH39" s="692"/>
      <c r="DI39" s="692"/>
      <c r="DJ39" s="692"/>
      <c r="DK39" s="693"/>
      <c r="DL39" s="668" t="s">
        <v>122</v>
      </c>
      <c r="DM39" s="692"/>
      <c r="DN39" s="692"/>
      <c r="DO39" s="692"/>
      <c r="DP39" s="692"/>
      <c r="DQ39" s="692"/>
      <c r="DR39" s="692"/>
      <c r="DS39" s="692"/>
      <c r="DT39" s="692"/>
      <c r="DU39" s="692"/>
      <c r="DV39" s="693"/>
      <c r="DW39" s="664" t="s">
        <v>122</v>
      </c>
      <c r="DX39" s="689"/>
      <c r="DY39" s="689"/>
      <c r="DZ39" s="689"/>
      <c r="EA39" s="689"/>
      <c r="EB39" s="689"/>
      <c r="EC39" s="690"/>
    </row>
    <row r="40" spans="2:133" ht="11.25" customHeight="1" x14ac:dyDescent="0.15">
      <c r="B40" s="656" t="s">
        <v>330</v>
      </c>
      <c r="C40" s="657"/>
      <c r="D40" s="657"/>
      <c r="E40" s="657"/>
      <c r="F40" s="657"/>
      <c r="G40" s="657"/>
      <c r="H40" s="657"/>
      <c r="I40" s="657"/>
      <c r="J40" s="657"/>
      <c r="K40" s="657"/>
      <c r="L40" s="657"/>
      <c r="M40" s="657"/>
      <c r="N40" s="657"/>
      <c r="O40" s="657"/>
      <c r="P40" s="657"/>
      <c r="Q40" s="658"/>
      <c r="R40" s="659">
        <v>3483</v>
      </c>
      <c r="S40" s="660"/>
      <c r="T40" s="660"/>
      <c r="U40" s="660"/>
      <c r="V40" s="660"/>
      <c r="W40" s="660"/>
      <c r="X40" s="660"/>
      <c r="Y40" s="661"/>
      <c r="Z40" s="662">
        <v>0.1</v>
      </c>
      <c r="AA40" s="662"/>
      <c r="AB40" s="662"/>
      <c r="AC40" s="662"/>
      <c r="AD40" s="663" t="s">
        <v>122</v>
      </c>
      <c r="AE40" s="663"/>
      <c r="AF40" s="663"/>
      <c r="AG40" s="663"/>
      <c r="AH40" s="663"/>
      <c r="AI40" s="663"/>
      <c r="AJ40" s="663"/>
      <c r="AK40" s="663"/>
      <c r="AL40" s="664" t="s">
        <v>122</v>
      </c>
      <c r="AM40" s="665"/>
      <c r="AN40" s="665"/>
      <c r="AO40" s="666"/>
      <c r="AQ40" s="722" t="s">
        <v>331</v>
      </c>
      <c r="AR40" s="723"/>
      <c r="AS40" s="723"/>
      <c r="AT40" s="723"/>
      <c r="AU40" s="723"/>
      <c r="AV40" s="723"/>
      <c r="AW40" s="723"/>
      <c r="AX40" s="723"/>
      <c r="AY40" s="724"/>
      <c r="AZ40" s="659" t="s">
        <v>122</v>
      </c>
      <c r="BA40" s="660"/>
      <c r="BB40" s="660"/>
      <c r="BC40" s="660"/>
      <c r="BD40" s="692"/>
      <c r="BE40" s="692"/>
      <c r="BF40" s="705"/>
      <c r="BG40" s="709" t="s">
        <v>332</v>
      </c>
      <c r="BH40" s="710"/>
      <c r="BI40" s="710"/>
      <c r="BJ40" s="710"/>
      <c r="BK40" s="710"/>
      <c r="BL40" s="211"/>
      <c r="BM40" s="657" t="s">
        <v>333</v>
      </c>
      <c r="BN40" s="657"/>
      <c r="BO40" s="657"/>
      <c r="BP40" s="657"/>
      <c r="BQ40" s="657"/>
      <c r="BR40" s="657"/>
      <c r="BS40" s="657"/>
      <c r="BT40" s="657"/>
      <c r="BU40" s="658"/>
      <c r="BV40" s="659">
        <v>89</v>
      </c>
      <c r="BW40" s="660"/>
      <c r="BX40" s="660"/>
      <c r="BY40" s="660"/>
      <c r="BZ40" s="660"/>
      <c r="CA40" s="660"/>
      <c r="CB40" s="669"/>
      <c r="CD40" s="656" t="s">
        <v>334</v>
      </c>
      <c r="CE40" s="657"/>
      <c r="CF40" s="657"/>
      <c r="CG40" s="657"/>
      <c r="CH40" s="657"/>
      <c r="CI40" s="657"/>
      <c r="CJ40" s="657"/>
      <c r="CK40" s="657"/>
      <c r="CL40" s="657"/>
      <c r="CM40" s="657"/>
      <c r="CN40" s="657"/>
      <c r="CO40" s="657"/>
      <c r="CP40" s="657"/>
      <c r="CQ40" s="658"/>
      <c r="CR40" s="659">
        <v>5200</v>
      </c>
      <c r="CS40" s="660"/>
      <c r="CT40" s="660"/>
      <c r="CU40" s="660"/>
      <c r="CV40" s="660"/>
      <c r="CW40" s="660"/>
      <c r="CX40" s="660"/>
      <c r="CY40" s="661"/>
      <c r="CZ40" s="664">
        <v>0.2</v>
      </c>
      <c r="DA40" s="689"/>
      <c r="DB40" s="689"/>
      <c r="DC40" s="694"/>
      <c r="DD40" s="668" t="s">
        <v>122</v>
      </c>
      <c r="DE40" s="660"/>
      <c r="DF40" s="660"/>
      <c r="DG40" s="660"/>
      <c r="DH40" s="660"/>
      <c r="DI40" s="660"/>
      <c r="DJ40" s="660"/>
      <c r="DK40" s="661"/>
      <c r="DL40" s="668" t="s">
        <v>122</v>
      </c>
      <c r="DM40" s="660"/>
      <c r="DN40" s="660"/>
      <c r="DO40" s="660"/>
      <c r="DP40" s="660"/>
      <c r="DQ40" s="660"/>
      <c r="DR40" s="660"/>
      <c r="DS40" s="660"/>
      <c r="DT40" s="660"/>
      <c r="DU40" s="660"/>
      <c r="DV40" s="661"/>
      <c r="DW40" s="664" t="s">
        <v>122</v>
      </c>
      <c r="DX40" s="689"/>
      <c r="DY40" s="689"/>
      <c r="DZ40" s="689"/>
      <c r="EA40" s="689"/>
      <c r="EB40" s="689"/>
      <c r="EC40" s="690"/>
    </row>
    <row r="41" spans="2:133" ht="11.25" customHeight="1" x14ac:dyDescent="0.15">
      <c r="B41" s="680" t="s">
        <v>335</v>
      </c>
      <c r="C41" s="681"/>
      <c r="D41" s="681"/>
      <c r="E41" s="681"/>
      <c r="F41" s="681"/>
      <c r="G41" s="681"/>
      <c r="H41" s="681"/>
      <c r="I41" s="681"/>
      <c r="J41" s="681"/>
      <c r="K41" s="681"/>
      <c r="L41" s="681"/>
      <c r="M41" s="681"/>
      <c r="N41" s="681"/>
      <c r="O41" s="681"/>
      <c r="P41" s="681"/>
      <c r="Q41" s="682"/>
      <c r="R41" s="731">
        <v>3135646</v>
      </c>
      <c r="S41" s="732"/>
      <c r="T41" s="732"/>
      <c r="U41" s="732"/>
      <c r="V41" s="732"/>
      <c r="W41" s="732"/>
      <c r="X41" s="732"/>
      <c r="Y41" s="736"/>
      <c r="Z41" s="737">
        <v>100</v>
      </c>
      <c r="AA41" s="737"/>
      <c r="AB41" s="737"/>
      <c r="AC41" s="737"/>
      <c r="AD41" s="738">
        <v>1985339</v>
      </c>
      <c r="AE41" s="738"/>
      <c r="AF41" s="738"/>
      <c r="AG41" s="738"/>
      <c r="AH41" s="738"/>
      <c r="AI41" s="738"/>
      <c r="AJ41" s="738"/>
      <c r="AK41" s="738"/>
      <c r="AL41" s="739">
        <v>100</v>
      </c>
      <c r="AM41" s="719"/>
      <c r="AN41" s="719"/>
      <c r="AO41" s="740"/>
      <c r="AQ41" s="722" t="s">
        <v>336</v>
      </c>
      <c r="AR41" s="723"/>
      <c r="AS41" s="723"/>
      <c r="AT41" s="723"/>
      <c r="AU41" s="723"/>
      <c r="AV41" s="723"/>
      <c r="AW41" s="723"/>
      <c r="AX41" s="723"/>
      <c r="AY41" s="724"/>
      <c r="AZ41" s="659">
        <v>21446</v>
      </c>
      <c r="BA41" s="660"/>
      <c r="BB41" s="660"/>
      <c r="BC41" s="660"/>
      <c r="BD41" s="692"/>
      <c r="BE41" s="692"/>
      <c r="BF41" s="705"/>
      <c r="BG41" s="709"/>
      <c r="BH41" s="710"/>
      <c r="BI41" s="710"/>
      <c r="BJ41" s="710"/>
      <c r="BK41" s="710"/>
      <c r="BL41" s="211"/>
      <c r="BM41" s="657" t="s">
        <v>337</v>
      </c>
      <c r="BN41" s="657"/>
      <c r="BO41" s="657"/>
      <c r="BP41" s="657"/>
      <c r="BQ41" s="657"/>
      <c r="BR41" s="657"/>
      <c r="BS41" s="657"/>
      <c r="BT41" s="657"/>
      <c r="BU41" s="658"/>
      <c r="BV41" s="659" t="s">
        <v>122</v>
      </c>
      <c r="BW41" s="660"/>
      <c r="BX41" s="660"/>
      <c r="BY41" s="660"/>
      <c r="BZ41" s="660"/>
      <c r="CA41" s="660"/>
      <c r="CB41" s="669"/>
      <c r="CD41" s="656" t="s">
        <v>338</v>
      </c>
      <c r="CE41" s="657"/>
      <c r="CF41" s="657"/>
      <c r="CG41" s="657"/>
      <c r="CH41" s="657"/>
      <c r="CI41" s="657"/>
      <c r="CJ41" s="657"/>
      <c r="CK41" s="657"/>
      <c r="CL41" s="657"/>
      <c r="CM41" s="657"/>
      <c r="CN41" s="657"/>
      <c r="CO41" s="657"/>
      <c r="CP41" s="657"/>
      <c r="CQ41" s="658"/>
      <c r="CR41" s="659" t="s">
        <v>122</v>
      </c>
      <c r="CS41" s="692"/>
      <c r="CT41" s="692"/>
      <c r="CU41" s="692"/>
      <c r="CV41" s="692"/>
      <c r="CW41" s="692"/>
      <c r="CX41" s="692"/>
      <c r="CY41" s="693"/>
      <c r="CZ41" s="664" t="s">
        <v>122</v>
      </c>
      <c r="DA41" s="689"/>
      <c r="DB41" s="689"/>
      <c r="DC41" s="694"/>
      <c r="DD41" s="668" t="s">
        <v>122</v>
      </c>
      <c r="DE41" s="692"/>
      <c r="DF41" s="692"/>
      <c r="DG41" s="692"/>
      <c r="DH41" s="692"/>
      <c r="DI41" s="692"/>
      <c r="DJ41" s="692"/>
      <c r="DK41" s="693"/>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15">
      <c r="AQ42" s="728" t="s">
        <v>339</v>
      </c>
      <c r="AR42" s="729"/>
      <c r="AS42" s="729"/>
      <c r="AT42" s="729"/>
      <c r="AU42" s="729"/>
      <c r="AV42" s="729"/>
      <c r="AW42" s="729"/>
      <c r="AX42" s="729"/>
      <c r="AY42" s="730"/>
      <c r="AZ42" s="731">
        <v>87579</v>
      </c>
      <c r="BA42" s="732"/>
      <c r="BB42" s="732"/>
      <c r="BC42" s="732"/>
      <c r="BD42" s="718"/>
      <c r="BE42" s="718"/>
      <c r="BF42" s="720"/>
      <c r="BG42" s="711"/>
      <c r="BH42" s="712"/>
      <c r="BI42" s="712"/>
      <c r="BJ42" s="712"/>
      <c r="BK42" s="712"/>
      <c r="BL42" s="212"/>
      <c r="BM42" s="681" t="s">
        <v>340</v>
      </c>
      <c r="BN42" s="681"/>
      <c r="BO42" s="681"/>
      <c r="BP42" s="681"/>
      <c r="BQ42" s="681"/>
      <c r="BR42" s="681"/>
      <c r="BS42" s="681"/>
      <c r="BT42" s="681"/>
      <c r="BU42" s="682"/>
      <c r="BV42" s="731" t="s">
        <v>122</v>
      </c>
      <c r="BW42" s="732"/>
      <c r="BX42" s="732"/>
      <c r="BY42" s="732"/>
      <c r="BZ42" s="732"/>
      <c r="CA42" s="732"/>
      <c r="CB42" s="741"/>
      <c r="CD42" s="656" t="s">
        <v>341</v>
      </c>
      <c r="CE42" s="657"/>
      <c r="CF42" s="657"/>
      <c r="CG42" s="657"/>
      <c r="CH42" s="657"/>
      <c r="CI42" s="657"/>
      <c r="CJ42" s="657"/>
      <c r="CK42" s="657"/>
      <c r="CL42" s="657"/>
      <c r="CM42" s="657"/>
      <c r="CN42" s="657"/>
      <c r="CO42" s="657"/>
      <c r="CP42" s="657"/>
      <c r="CQ42" s="658"/>
      <c r="CR42" s="659">
        <v>223731</v>
      </c>
      <c r="CS42" s="692"/>
      <c r="CT42" s="692"/>
      <c r="CU42" s="692"/>
      <c r="CV42" s="692"/>
      <c r="CW42" s="692"/>
      <c r="CX42" s="692"/>
      <c r="CY42" s="693"/>
      <c r="CZ42" s="664">
        <v>7.2</v>
      </c>
      <c r="DA42" s="689"/>
      <c r="DB42" s="689"/>
      <c r="DC42" s="694"/>
      <c r="DD42" s="668">
        <v>36966</v>
      </c>
      <c r="DE42" s="692"/>
      <c r="DF42" s="692"/>
      <c r="DG42" s="692"/>
      <c r="DH42" s="692"/>
      <c r="DI42" s="692"/>
      <c r="DJ42" s="692"/>
      <c r="DK42" s="693"/>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15">
      <c r="B43" s="202" t="s">
        <v>342</v>
      </c>
      <c r="CD43" s="656" t="s">
        <v>343</v>
      </c>
      <c r="CE43" s="657"/>
      <c r="CF43" s="657"/>
      <c r="CG43" s="657"/>
      <c r="CH43" s="657"/>
      <c r="CI43" s="657"/>
      <c r="CJ43" s="657"/>
      <c r="CK43" s="657"/>
      <c r="CL43" s="657"/>
      <c r="CM43" s="657"/>
      <c r="CN43" s="657"/>
      <c r="CO43" s="657"/>
      <c r="CP43" s="657"/>
      <c r="CQ43" s="658"/>
      <c r="CR43" s="659" t="s">
        <v>122</v>
      </c>
      <c r="CS43" s="692"/>
      <c r="CT43" s="692"/>
      <c r="CU43" s="692"/>
      <c r="CV43" s="692"/>
      <c r="CW43" s="692"/>
      <c r="CX43" s="692"/>
      <c r="CY43" s="693"/>
      <c r="CZ43" s="664" t="s">
        <v>122</v>
      </c>
      <c r="DA43" s="689"/>
      <c r="DB43" s="689"/>
      <c r="DC43" s="694"/>
      <c r="DD43" s="668" t="s">
        <v>122</v>
      </c>
      <c r="DE43" s="692"/>
      <c r="DF43" s="692"/>
      <c r="DG43" s="692"/>
      <c r="DH43" s="692"/>
      <c r="DI43" s="692"/>
      <c r="DJ43" s="692"/>
      <c r="DK43" s="693"/>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15">
      <c r="B44" s="745" t="s">
        <v>344</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7" t="s">
        <v>292</v>
      </c>
      <c r="CE44" s="698"/>
      <c r="CF44" s="656" t="s">
        <v>345</v>
      </c>
      <c r="CG44" s="657"/>
      <c r="CH44" s="657"/>
      <c r="CI44" s="657"/>
      <c r="CJ44" s="657"/>
      <c r="CK44" s="657"/>
      <c r="CL44" s="657"/>
      <c r="CM44" s="657"/>
      <c r="CN44" s="657"/>
      <c r="CO44" s="657"/>
      <c r="CP44" s="657"/>
      <c r="CQ44" s="658"/>
      <c r="CR44" s="659">
        <v>223731</v>
      </c>
      <c r="CS44" s="660"/>
      <c r="CT44" s="660"/>
      <c r="CU44" s="660"/>
      <c r="CV44" s="660"/>
      <c r="CW44" s="660"/>
      <c r="CX44" s="660"/>
      <c r="CY44" s="661"/>
      <c r="CZ44" s="664">
        <v>7.2</v>
      </c>
      <c r="DA44" s="665"/>
      <c r="DB44" s="665"/>
      <c r="DC44" s="671"/>
      <c r="DD44" s="668">
        <v>36966</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15">
      <c r="B45" s="745" t="s">
        <v>346</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9"/>
      <c r="CE45" s="700"/>
      <c r="CF45" s="656" t="s">
        <v>347</v>
      </c>
      <c r="CG45" s="657"/>
      <c r="CH45" s="657"/>
      <c r="CI45" s="657"/>
      <c r="CJ45" s="657"/>
      <c r="CK45" s="657"/>
      <c r="CL45" s="657"/>
      <c r="CM45" s="657"/>
      <c r="CN45" s="657"/>
      <c r="CO45" s="657"/>
      <c r="CP45" s="657"/>
      <c r="CQ45" s="658"/>
      <c r="CR45" s="659">
        <v>40187</v>
      </c>
      <c r="CS45" s="692"/>
      <c r="CT45" s="692"/>
      <c r="CU45" s="692"/>
      <c r="CV45" s="692"/>
      <c r="CW45" s="692"/>
      <c r="CX45" s="692"/>
      <c r="CY45" s="693"/>
      <c r="CZ45" s="664">
        <v>1.3</v>
      </c>
      <c r="DA45" s="689"/>
      <c r="DB45" s="689"/>
      <c r="DC45" s="694"/>
      <c r="DD45" s="668">
        <v>714</v>
      </c>
      <c r="DE45" s="692"/>
      <c r="DF45" s="692"/>
      <c r="DG45" s="692"/>
      <c r="DH45" s="692"/>
      <c r="DI45" s="692"/>
      <c r="DJ45" s="692"/>
      <c r="DK45" s="693"/>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15">
      <c r="B46" s="213"/>
      <c r="CD46" s="699"/>
      <c r="CE46" s="700"/>
      <c r="CF46" s="656" t="s">
        <v>348</v>
      </c>
      <c r="CG46" s="657"/>
      <c r="CH46" s="657"/>
      <c r="CI46" s="657"/>
      <c r="CJ46" s="657"/>
      <c r="CK46" s="657"/>
      <c r="CL46" s="657"/>
      <c r="CM46" s="657"/>
      <c r="CN46" s="657"/>
      <c r="CO46" s="657"/>
      <c r="CP46" s="657"/>
      <c r="CQ46" s="658"/>
      <c r="CR46" s="659">
        <v>183544</v>
      </c>
      <c r="CS46" s="660"/>
      <c r="CT46" s="660"/>
      <c r="CU46" s="660"/>
      <c r="CV46" s="660"/>
      <c r="CW46" s="660"/>
      <c r="CX46" s="660"/>
      <c r="CY46" s="661"/>
      <c r="CZ46" s="664">
        <v>5.9</v>
      </c>
      <c r="DA46" s="665"/>
      <c r="DB46" s="665"/>
      <c r="DC46" s="671"/>
      <c r="DD46" s="668">
        <v>36252</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15">
      <c r="B47" s="213"/>
      <c r="CD47" s="699"/>
      <c r="CE47" s="700"/>
      <c r="CF47" s="656" t="s">
        <v>349</v>
      </c>
      <c r="CG47" s="657"/>
      <c r="CH47" s="657"/>
      <c r="CI47" s="657"/>
      <c r="CJ47" s="657"/>
      <c r="CK47" s="657"/>
      <c r="CL47" s="657"/>
      <c r="CM47" s="657"/>
      <c r="CN47" s="657"/>
      <c r="CO47" s="657"/>
      <c r="CP47" s="657"/>
      <c r="CQ47" s="658"/>
      <c r="CR47" s="659" t="s">
        <v>122</v>
      </c>
      <c r="CS47" s="692"/>
      <c r="CT47" s="692"/>
      <c r="CU47" s="692"/>
      <c r="CV47" s="692"/>
      <c r="CW47" s="692"/>
      <c r="CX47" s="692"/>
      <c r="CY47" s="693"/>
      <c r="CZ47" s="664" t="s">
        <v>122</v>
      </c>
      <c r="DA47" s="689"/>
      <c r="DB47" s="689"/>
      <c r="DC47" s="694"/>
      <c r="DD47" s="668" t="s">
        <v>122</v>
      </c>
      <c r="DE47" s="692"/>
      <c r="DF47" s="692"/>
      <c r="DG47" s="692"/>
      <c r="DH47" s="692"/>
      <c r="DI47" s="692"/>
      <c r="DJ47" s="692"/>
      <c r="DK47" s="693"/>
      <c r="DL47" s="742"/>
      <c r="DM47" s="743"/>
      <c r="DN47" s="743"/>
      <c r="DO47" s="743"/>
      <c r="DP47" s="743"/>
      <c r="DQ47" s="743"/>
      <c r="DR47" s="743"/>
      <c r="DS47" s="743"/>
      <c r="DT47" s="743"/>
      <c r="DU47" s="743"/>
      <c r="DV47" s="744"/>
      <c r="DW47" s="733"/>
      <c r="DX47" s="734"/>
      <c r="DY47" s="734"/>
      <c r="DZ47" s="734"/>
      <c r="EA47" s="734"/>
      <c r="EB47" s="734"/>
      <c r="EC47" s="735"/>
    </row>
    <row r="48" spans="2:133" x14ac:dyDescent="0.15">
      <c r="B48" s="213"/>
      <c r="CD48" s="701"/>
      <c r="CE48" s="702"/>
      <c r="CF48" s="656" t="s">
        <v>350</v>
      </c>
      <c r="CG48" s="657"/>
      <c r="CH48" s="657"/>
      <c r="CI48" s="657"/>
      <c r="CJ48" s="657"/>
      <c r="CK48" s="657"/>
      <c r="CL48" s="657"/>
      <c r="CM48" s="657"/>
      <c r="CN48" s="657"/>
      <c r="CO48" s="657"/>
      <c r="CP48" s="657"/>
      <c r="CQ48" s="658"/>
      <c r="CR48" s="659" t="s">
        <v>122</v>
      </c>
      <c r="CS48" s="660"/>
      <c r="CT48" s="660"/>
      <c r="CU48" s="660"/>
      <c r="CV48" s="660"/>
      <c r="CW48" s="660"/>
      <c r="CX48" s="660"/>
      <c r="CY48" s="661"/>
      <c r="CZ48" s="664" t="s">
        <v>122</v>
      </c>
      <c r="DA48" s="665"/>
      <c r="DB48" s="665"/>
      <c r="DC48" s="671"/>
      <c r="DD48" s="668" t="s">
        <v>122</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15">
      <c r="B49" s="213"/>
      <c r="CD49" s="680" t="s">
        <v>351</v>
      </c>
      <c r="CE49" s="681"/>
      <c r="CF49" s="681"/>
      <c r="CG49" s="681"/>
      <c r="CH49" s="681"/>
      <c r="CI49" s="681"/>
      <c r="CJ49" s="681"/>
      <c r="CK49" s="681"/>
      <c r="CL49" s="681"/>
      <c r="CM49" s="681"/>
      <c r="CN49" s="681"/>
      <c r="CO49" s="681"/>
      <c r="CP49" s="681"/>
      <c r="CQ49" s="682"/>
      <c r="CR49" s="731">
        <v>3096636</v>
      </c>
      <c r="CS49" s="718"/>
      <c r="CT49" s="718"/>
      <c r="CU49" s="718"/>
      <c r="CV49" s="718"/>
      <c r="CW49" s="718"/>
      <c r="CX49" s="718"/>
      <c r="CY49" s="747"/>
      <c r="CZ49" s="739">
        <v>100</v>
      </c>
      <c r="DA49" s="748"/>
      <c r="DB49" s="748"/>
      <c r="DC49" s="749"/>
      <c r="DD49" s="750">
        <v>2242803</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zr2LXnG6Qp5MQ5WpMvSOhrI3Y1WWcxv8yWqbOyC8WtThzhFDG/uYIVfe8z95iymzWltVfNDoP0t1a6/ev3u6PQ==" saltValue="WR3j8EZ+DuPekd1yR8Sbq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27:Q27"/>
    <mergeCell ref="R27:Y27"/>
    <mergeCell ref="Z27:AC27"/>
    <mergeCell ref="AD27:AK27"/>
    <mergeCell ref="AL27:AO27"/>
    <mergeCell ref="AP27:BF27"/>
    <mergeCell ref="BG27:BN27"/>
    <mergeCell ref="BO27:BR27"/>
    <mergeCell ref="BS27:CB27"/>
    <mergeCell ref="CZ25:DC25"/>
    <mergeCell ref="DD25:DK25"/>
    <mergeCell ref="CD27:CQ27"/>
    <mergeCell ref="CR27:CY27"/>
    <mergeCell ref="CZ27:DC27"/>
    <mergeCell ref="DD27:DK27"/>
    <mergeCell ref="DL27:DV27"/>
    <mergeCell ref="DL25:DV25"/>
    <mergeCell ref="DW27:EC27"/>
    <mergeCell ref="DW26:EC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election activeCell="AP31" sqref="AP31:AT31"/>
    </sheetView>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757" t="s">
        <v>352</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58" t="s">
        <v>353</v>
      </c>
      <c r="DK2" s="759"/>
      <c r="DL2" s="759"/>
      <c r="DM2" s="759"/>
      <c r="DN2" s="759"/>
      <c r="DO2" s="760"/>
      <c r="DP2" s="216"/>
      <c r="DQ2" s="758" t="s">
        <v>354</v>
      </c>
      <c r="DR2" s="759"/>
      <c r="DS2" s="759"/>
      <c r="DT2" s="759"/>
      <c r="DU2" s="759"/>
      <c r="DV2" s="759"/>
      <c r="DW2" s="759"/>
      <c r="DX2" s="759"/>
      <c r="DY2" s="759"/>
      <c r="DZ2" s="760"/>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761" t="s">
        <v>355</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20"/>
      <c r="BA4" s="220"/>
      <c r="BB4" s="220"/>
      <c r="BC4" s="220"/>
      <c r="BD4" s="220"/>
      <c r="BE4" s="221"/>
      <c r="BF4" s="221"/>
      <c r="BG4" s="221"/>
      <c r="BH4" s="221"/>
      <c r="BI4" s="221"/>
      <c r="BJ4" s="221"/>
      <c r="BK4" s="221"/>
      <c r="BL4" s="221"/>
      <c r="BM4" s="221"/>
      <c r="BN4" s="221"/>
      <c r="BO4" s="221"/>
      <c r="BP4" s="221"/>
      <c r="BQ4" s="762" t="s">
        <v>356</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22"/>
    </row>
    <row r="5" spans="1:131" s="223" customFormat="1" ht="26.25" customHeight="1" x14ac:dyDescent="0.15">
      <c r="A5" s="763" t="s">
        <v>357</v>
      </c>
      <c r="B5" s="764"/>
      <c r="C5" s="764"/>
      <c r="D5" s="764"/>
      <c r="E5" s="764"/>
      <c r="F5" s="764"/>
      <c r="G5" s="764"/>
      <c r="H5" s="764"/>
      <c r="I5" s="764"/>
      <c r="J5" s="764"/>
      <c r="K5" s="764"/>
      <c r="L5" s="764"/>
      <c r="M5" s="764"/>
      <c r="N5" s="764"/>
      <c r="O5" s="764"/>
      <c r="P5" s="765"/>
      <c r="Q5" s="769" t="s">
        <v>358</v>
      </c>
      <c r="R5" s="770"/>
      <c r="S5" s="770"/>
      <c r="T5" s="770"/>
      <c r="U5" s="771"/>
      <c r="V5" s="769" t="s">
        <v>359</v>
      </c>
      <c r="W5" s="770"/>
      <c r="X5" s="770"/>
      <c r="Y5" s="770"/>
      <c r="Z5" s="771"/>
      <c r="AA5" s="769" t="s">
        <v>360</v>
      </c>
      <c r="AB5" s="770"/>
      <c r="AC5" s="770"/>
      <c r="AD5" s="770"/>
      <c r="AE5" s="770"/>
      <c r="AF5" s="775" t="s">
        <v>361</v>
      </c>
      <c r="AG5" s="770"/>
      <c r="AH5" s="770"/>
      <c r="AI5" s="770"/>
      <c r="AJ5" s="776"/>
      <c r="AK5" s="770" t="s">
        <v>362</v>
      </c>
      <c r="AL5" s="770"/>
      <c r="AM5" s="770"/>
      <c r="AN5" s="770"/>
      <c r="AO5" s="771"/>
      <c r="AP5" s="769" t="s">
        <v>363</v>
      </c>
      <c r="AQ5" s="770"/>
      <c r="AR5" s="770"/>
      <c r="AS5" s="770"/>
      <c r="AT5" s="771"/>
      <c r="AU5" s="769" t="s">
        <v>364</v>
      </c>
      <c r="AV5" s="770"/>
      <c r="AW5" s="770"/>
      <c r="AX5" s="770"/>
      <c r="AY5" s="776"/>
      <c r="AZ5" s="220"/>
      <c r="BA5" s="220"/>
      <c r="BB5" s="220"/>
      <c r="BC5" s="220"/>
      <c r="BD5" s="220"/>
      <c r="BE5" s="221"/>
      <c r="BF5" s="221"/>
      <c r="BG5" s="221"/>
      <c r="BH5" s="221"/>
      <c r="BI5" s="221"/>
      <c r="BJ5" s="221"/>
      <c r="BK5" s="221"/>
      <c r="BL5" s="221"/>
      <c r="BM5" s="221"/>
      <c r="BN5" s="221"/>
      <c r="BO5" s="221"/>
      <c r="BP5" s="221"/>
      <c r="BQ5" s="763" t="s">
        <v>365</v>
      </c>
      <c r="BR5" s="764"/>
      <c r="BS5" s="764"/>
      <c r="BT5" s="764"/>
      <c r="BU5" s="764"/>
      <c r="BV5" s="764"/>
      <c r="BW5" s="764"/>
      <c r="BX5" s="764"/>
      <c r="BY5" s="764"/>
      <c r="BZ5" s="764"/>
      <c r="CA5" s="764"/>
      <c r="CB5" s="764"/>
      <c r="CC5" s="764"/>
      <c r="CD5" s="764"/>
      <c r="CE5" s="764"/>
      <c r="CF5" s="764"/>
      <c r="CG5" s="765"/>
      <c r="CH5" s="769" t="s">
        <v>366</v>
      </c>
      <c r="CI5" s="770"/>
      <c r="CJ5" s="770"/>
      <c r="CK5" s="770"/>
      <c r="CL5" s="771"/>
      <c r="CM5" s="769" t="s">
        <v>367</v>
      </c>
      <c r="CN5" s="770"/>
      <c r="CO5" s="770"/>
      <c r="CP5" s="770"/>
      <c r="CQ5" s="771"/>
      <c r="CR5" s="769" t="s">
        <v>368</v>
      </c>
      <c r="CS5" s="770"/>
      <c r="CT5" s="770"/>
      <c r="CU5" s="770"/>
      <c r="CV5" s="771"/>
      <c r="CW5" s="769" t="s">
        <v>369</v>
      </c>
      <c r="CX5" s="770"/>
      <c r="CY5" s="770"/>
      <c r="CZ5" s="770"/>
      <c r="DA5" s="771"/>
      <c r="DB5" s="769" t="s">
        <v>370</v>
      </c>
      <c r="DC5" s="770"/>
      <c r="DD5" s="770"/>
      <c r="DE5" s="770"/>
      <c r="DF5" s="771"/>
      <c r="DG5" s="799" t="s">
        <v>371</v>
      </c>
      <c r="DH5" s="800"/>
      <c r="DI5" s="800"/>
      <c r="DJ5" s="800"/>
      <c r="DK5" s="801"/>
      <c r="DL5" s="799" t="s">
        <v>372</v>
      </c>
      <c r="DM5" s="800"/>
      <c r="DN5" s="800"/>
      <c r="DO5" s="800"/>
      <c r="DP5" s="801"/>
      <c r="DQ5" s="769" t="s">
        <v>373</v>
      </c>
      <c r="DR5" s="770"/>
      <c r="DS5" s="770"/>
      <c r="DT5" s="770"/>
      <c r="DU5" s="771"/>
      <c r="DV5" s="769" t="s">
        <v>364</v>
      </c>
      <c r="DW5" s="770"/>
      <c r="DX5" s="770"/>
      <c r="DY5" s="770"/>
      <c r="DZ5" s="776"/>
      <c r="EA5" s="222"/>
    </row>
    <row r="6" spans="1:131" s="223" customFormat="1" ht="26.25" customHeight="1" thickBot="1" x14ac:dyDescent="0.2">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20"/>
      <c r="BA6" s="220"/>
      <c r="BB6" s="220"/>
      <c r="BC6" s="220"/>
      <c r="BD6" s="220"/>
      <c r="BE6" s="221"/>
      <c r="BF6" s="221"/>
      <c r="BG6" s="221"/>
      <c r="BH6" s="221"/>
      <c r="BI6" s="221"/>
      <c r="BJ6" s="221"/>
      <c r="BK6" s="221"/>
      <c r="BL6" s="221"/>
      <c r="BM6" s="221"/>
      <c r="BN6" s="221"/>
      <c r="BO6" s="221"/>
      <c r="BP6" s="221"/>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22"/>
    </row>
    <row r="7" spans="1:131" s="223" customFormat="1" ht="26.25" customHeight="1" thickTop="1" x14ac:dyDescent="0.15">
      <c r="A7" s="224">
        <v>1</v>
      </c>
      <c r="B7" s="785" t="s">
        <v>374</v>
      </c>
      <c r="C7" s="786"/>
      <c r="D7" s="786"/>
      <c r="E7" s="786"/>
      <c r="F7" s="786"/>
      <c r="G7" s="786"/>
      <c r="H7" s="786"/>
      <c r="I7" s="786"/>
      <c r="J7" s="786"/>
      <c r="K7" s="786"/>
      <c r="L7" s="786"/>
      <c r="M7" s="786"/>
      <c r="N7" s="786"/>
      <c r="O7" s="786"/>
      <c r="P7" s="787"/>
      <c r="Q7" s="788">
        <v>3136</v>
      </c>
      <c r="R7" s="789"/>
      <c r="S7" s="789"/>
      <c r="T7" s="789"/>
      <c r="U7" s="789"/>
      <c r="V7" s="789">
        <v>3097</v>
      </c>
      <c r="W7" s="789"/>
      <c r="X7" s="789"/>
      <c r="Y7" s="789"/>
      <c r="Z7" s="789"/>
      <c r="AA7" s="789">
        <v>39</v>
      </c>
      <c r="AB7" s="789"/>
      <c r="AC7" s="789"/>
      <c r="AD7" s="789"/>
      <c r="AE7" s="790"/>
      <c r="AF7" s="791">
        <v>39</v>
      </c>
      <c r="AG7" s="792"/>
      <c r="AH7" s="792"/>
      <c r="AI7" s="792"/>
      <c r="AJ7" s="793"/>
      <c r="AK7" s="794"/>
      <c r="AL7" s="795"/>
      <c r="AM7" s="795"/>
      <c r="AN7" s="795"/>
      <c r="AO7" s="795"/>
      <c r="AP7" s="795">
        <v>2529</v>
      </c>
      <c r="AQ7" s="795"/>
      <c r="AR7" s="795"/>
      <c r="AS7" s="795"/>
      <c r="AT7" s="795"/>
      <c r="AU7" s="796"/>
      <c r="AV7" s="796"/>
      <c r="AW7" s="796"/>
      <c r="AX7" s="796"/>
      <c r="AY7" s="797"/>
      <c r="AZ7" s="220"/>
      <c r="BA7" s="220"/>
      <c r="BB7" s="220"/>
      <c r="BC7" s="220"/>
      <c r="BD7" s="220"/>
      <c r="BE7" s="221"/>
      <c r="BF7" s="221"/>
      <c r="BG7" s="221"/>
      <c r="BH7" s="221"/>
      <c r="BI7" s="221"/>
      <c r="BJ7" s="221"/>
      <c r="BK7" s="221"/>
      <c r="BL7" s="221"/>
      <c r="BM7" s="221"/>
      <c r="BN7" s="221"/>
      <c r="BO7" s="221"/>
      <c r="BP7" s="221"/>
      <c r="BQ7" s="224">
        <v>1</v>
      </c>
      <c r="BR7" s="225"/>
      <c r="BS7" s="782"/>
      <c r="BT7" s="783"/>
      <c r="BU7" s="783"/>
      <c r="BV7" s="783"/>
      <c r="BW7" s="783"/>
      <c r="BX7" s="783"/>
      <c r="BY7" s="783"/>
      <c r="BZ7" s="783"/>
      <c r="CA7" s="783"/>
      <c r="CB7" s="783"/>
      <c r="CC7" s="783"/>
      <c r="CD7" s="783"/>
      <c r="CE7" s="783"/>
      <c r="CF7" s="783"/>
      <c r="CG7" s="798"/>
      <c r="CH7" s="779"/>
      <c r="CI7" s="780"/>
      <c r="CJ7" s="780"/>
      <c r="CK7" s="780"/>
      <c r="CL7" s="781"/>
      <c r="CM7" s="779"/>
      <c r="CN7" s="780"/>
      <c r="CO7" s="780"/>
      <c r="CP7" s="780"/>
      <c r="CQ7" s="781"/>
      <c r="CR7" s="779"/>
      <c r="CS7" s="780"/>
      <c r="CT7" s="780"/>
      <c r="CU7" s="780"/>
      <c r="CV7" s="781"/>
      <c r="CW7" s="779"/>
      <c r="CX7" s="780"/>
      <c r="CY7" s="780"/>
      <c r="CZ7" s="780"/>
      <c r="DA7" s="781"/>
      <c r="DB7" s="779"/>
      <c r="DC7" s="780"/>
      <c r="DD7" s="780"/>
      <c r="DE7" s="780"/>
      <c r="DF7" s="781"/>
      <c r="DG7" s="779"/>
      <c r="DH7" s="780"/>
      <c r="DI7" s="780"/>
      <c r="DJ7" s="780"/>
      <c r="DK7" s="781"/>
      <c r="DL7" s="779"/>
      <c r="DM7" s="780"/>
      <c r="DN7" s="780"/>
      <c r="DO7" s="780"/>
      <c r="DP7" s="781"/>
      <c r="DQ7" s="779"/>
      <c r="DR7" s="780"/>
      <c r="DS7" s="780"/>
      <c r="DT7" s="780"/>
      <c r="DU7" s="781"/>
      <c r="DV7" s="782"/>
      <c r="DW7" s="783"/>
      <c r="DX7" s="783"/>
      <c r="DY7" s="783"/>
      <c r="DZ7" s="784"/>
      <c r="EA7" s="222"/>
    </row>
    <row r="8" spans="1:131" s="223" customFormat="1" ht="26.25" customHeight="1" x14ac:dyDescent="0.15">
      <c r="A8" s="226">
        <v>2</v>
      </c>
      <c r="B8" s="816"/>
      <c r="C8" s="817"/>
      <c r="D8" s="817"/>
      <c r="E8" s="817"/>
      <c r="F8" s="817"/>
      <c r="G8" s="817"/>
      <c r="H8" s="817"/>
      <c r="I8" s="817"/>
      <c r="J8" s="817"/>
      <c r="K8" s="817"/>
      <c r="L8" s="817"/>
      <c r="M8" s="817"/>
      <c r="N8" s="817"/>
      <c r="O8" s="817"/>
      <c r="P8" s="818"/>
      <c r="Q8" s="819"/>
      <c r="R8" s="820"/>
      <c r="S8" s="820"/>
      <c r="T8" s="820"/>
      <c r="U8" s="820"/>
      <c r="V8" s="820"/>
      <c r="W8" s="820"/>
      <c r="X8" s="820"/>
      <c r="Y8" s="820"/>
      <c r="Z8" s="820"/>
      <c r="AA8" s="820"/>
      <c r="AB8" s="820"/>
      <c r="AC8" s="820"/>
      <c r="AD8" s="820"/>
      <c r="AE8" s="821"/>
      <c r="AF8" s="822"/>
      <c r="AG8" s="823"/>
      <c r="AH8" s="823"/>
      <c r="AI8" s="823"/>
      <c r="AJ8" s="824"/>
      <c r="AK8" s="805"/>
      <c r="AL8" s="806"/>
      <c r="AM8" s="806"/>
      <c r="AN8" s="806"/>
      <c r="AO8" s="806"/>
      <c r="AP8" s="806"/>
      <c r="AQ8" s="806"/>
      <c r="AR8" s="806"/>
      <c r="AS8" s="806"/>
      <c r="AT8" s="806"/>
      <c r="AU8" s="807"/>
      <c r="AV8" s="807"/>
      <c r="AW8" s="807"/>
      <c r="AX8" s="807"/>
      <c r="AY8" s="808"/>
      <c r="AZ8" s="220"/>
      <c r="BA8" s="220"/>
      <c r="BB8" s="220"/>
      <c r="BC8" s="220"/>
      <c r="BD8" s="220"/>
      <c r="BE8" s="221"/>
      <c r="BF8" s="221"/>
      <c r="BG8" s="221"/>
      <c r="BH8" s="221"/>
      <c r="BI8" s="221"/>
      <c r="BJ8" s="221"/>
      <c r="BK8" s="221"/>
      <c r="BL8" s="221"/>
      <c r="BM8" s="221"/>
      <c r="BN8" s="221"/>
      <c r="BO8" s="221"/>
      <c r="BP8" s="221"/>
      <c r="BQ8" s="226">
        <v>2</v>
      </c>
      <c r="BR8" s="227"/>
      <c r="BS8" s="809"/>
      <c r="BT8" s="810"/>
      <c r="BU8" s="810"/>
      <c r="BV8" s="810"/>
      <c r="BW8" s="810"/>
      <c r="BX8" s="810"/>
      <c r="BY8" s="810"/>
      <c r="BZ8" s="810"/>
      <c r="CA8" s="810"/>
      <c r="CB8" s="810"/>
      <c r="CC8" s="810"/>
      <c r="CD8" s="810"/>
      <c r="CE8" s="810"/>
      <c r="CF8" s="810"/>
      <c r="CG8" s="811"/>
      <c r="CH8" s="812"/>
      <c r="CI8" s="813"/>
      <c r="CJ8" s="813"/>
      <c r="CK8" s="813"/>
      <c r="CL8" s="814"/>
      <c r="CM8" s="812"/>
      <c r="CN8" s="813"/>
      <c r="CO8" s="813"/>
      <c r="CP8" s="813"/>
      <c r="CQ8" s="814"/>
      <c r="CR8" s="812"/>
      <c r="CS8" s="813"/>
      <c r="CT8" s="813"/>
      <c r="CU8" s="813"/>
      <c r="CV8" s="814"/>
      <c r="CW8" s="812"/>
      <c r="CX8" s="813"/>
      <c r="CY8" s="813"/>
      <c r="CZ8" s="813"/>
      <c r="DA8" s="814"/>
      <c r="DB8" s="812"/>
      <c r="DC8" s="813"/>
      <c r="DD8" s="813"/>
      <c r="DE8" s="813"/>
      <c r="DF8" s="814"/>
      <c r="DG8" s="812"/>
      <c r="DH8" s="813"/>
      <c r="DI8" s="813"/>
      <c r="DJ8" s="813"/>
      <c r="DK8" s="814"/>
      <c r="DL8" s="812"/>
      <c r="DM8" s="813"/>
      <c r="DN8" s="813"/>
      <c r="DO8" s="813"/>
      <c r="DP8" s="814"/>
      <c r="DQ8" s="812"/>
      <c r="DR8" s="813"/>
      <c r="DS8" s="813"/>
      <c r="DT8" s="813"/>
      <c r="DU8" s="814"/>
      <c r="DV8" s="809"/>
      <c r="DW8" s="810"/>
      <c r="DX8" s="810"/>
      <c r="DY8" s="810"/>
      <c r="DZ8" s="815"/>
      <c r="EA8" s="222"/>
    </row>
    <row r="9" spans="1:131" s="223" customFormat="1" ht="26.25" customHeight="1" x14ac:dyDescent="0.15">
      <c r="A9" s="226">
        <v>3</v>
      </c>
      <c r="B9" s="816"/>
      <c r="C9" s="817"/>
      <c r="D9" s="817"/>
      <c r="E9" s="817"/>
      <c r="F9" s="817"/>
      <c r="G9" s="817"/>
      <c r="H9" s="817"/>
      <c r="I9" s="817"/>
      <c r="J9" s="817"/>
      <c r="K9" s="817"/>
      <c r="L9" s="817"/>
      <c r="M9" s="817"/>
      <c r="N9" s="817"/>
      <c r="O9" s="817"/>
      <c r="P9" s="818"/>
      <c r="Q9" s="819"/>
      <c r="R9" s="820"/>
      <c r="S9" s="820"/>
      <c r="T9" s="820"/>
      <c r="U9" s="820"/>
      <c r="V9" s="820"/>
      <c r="W9" s="820"/>
      <c r="X9" s="820"/>
      <c r="Y9" s="820"/>
      <c r="Z9" s="820"/>
      <c r="AA9" s="820"/>
      <c r="AB9" s="820"/>
      <c r="AC9" s="820"/>
      <c r="AD9" s="820"/>
      <c r="AE9" s="821"/>
      <c r="AF9" s="822"/>
      <c r="AG9" s="823"/>
      <c r="AH9" s="823"/>
      <c r="AI9" s="823"/>
      <c r="AJ9" s="824"/>
      <c r="AK9" s="805"/>
      <c r="AL9" s="806"/>
      <c r="AM9" s="806"/>
      <c r="AN9" s="806"/>
      <c r="AO9" s="806"/>
      <c r="AP9" s="806"/>
      <c r="AQ9" s="806"/>
      <c r="AR9" s="806"/>
      <c r="AS9" s="806"/>
      <c r="AT9" s="806"/>
      <c r="AU9" s="807"/>
      <c r="AV9" s="807"/>
      <c r="AW9" s="807"/>
      <c r="AX9" s="807"/>
      <c r="AY9" s="808"/>
      <c r="AZ9" s="220"/>
      <c r="BA9" s="220"/>
      <c r="BB9" s="220"/>
      <c r="BC9" s="220"/>
      <c r="BD9" s="220"/>
      <c r="BE9" s="221"/>
      <c r="BF9" s="221"/>
      <c r="BG9" s="221"/>
      <c r="BH9" s="221"/>
      <c r="BI9" s="221"/>
      <c r="BJ9" s="221"/>
      <c r="BK9" s="221"/>
      <c r="BL9" s="221"/>
      <c r="BM9" s="221"/>
      <c r="BN9" s="221"/>
      <c r="BO9" s="221"/>
      <c r="BP9" s="221"/>
      <c r="BQ9" s="226">
        <v>3</v>
      </c>
      <c r="BR9" s="227"/>
      <c r="BS9" s="809"/>
      <c r="BT9" s="810"/>
      <c r="BU9" s="810"/>
      <c r="BV9" s="810"/>
      <c r="BW9" s="810"/>
      <c r="BX9" s="810"/>
      <c r="BY9" s="810"/>
      <c r="BZ9" s="810"/>
      <c r="CA9" s="810"/>
      <c r="CB9" s="810"/>
      <c r="CC9" s="810"/>
      <c r="CD9" s="810"/>
      <c r="CE9" s="810"/>
      <c r="CF9" s="810"/>
      <c r="CG9" s="811"/>
      <c r="CH9" s="812"/>
      <c r="CI9" s="813"/>
      <c r="CJ9" s="813"/>
      <c r="CK9" s="813"/>
      <c r="CL9" s="814"/>
      <c r="CM9" s="812"/>
      <c r="CN9" s="813"/>
      <c r="CO9" s="813"/>
      <c r="CP9" s="813"/>
      <c r="CQ9" s="814"/>
      <c r="CR9" s="812"/>
      <c r="CS9" s="813"/>
      <c r="CT9" s="813"/>
      <c r="CU9" s="813"/>
      <c r="CV9" s="814"/>
      <c r="CW9" s="812"/>
      <c r="CX9" s="813"/>
      <c r="CY9" s="813"/>
      <c r="CZ9" s="813"/>
      <c r="DA9" s="814"/>
      <c r="DB9" s="812"/>
      <c r="DC9" s="813"/>
      <c r="DD9" s="813"/>
      <c r="DE9" s="813"/>
      <c r="DF9" s="814"/>
      <c r="DG9" s="812"/>
      <c r="DH9" s="813"/>
      <c r="DI9" s="813"/>
      <c r="DJ9" s="813"/>
      <c r="DK9" s="814"/>
      <c r="DL9" s="812"/>
      <c r="DM9" s="813"/>
      <c r="DN9" s="813"/>
      <c r="DO9" s="813"/>
      <c r="DP9" s="814"/>
      <c r="DQ9" s="812"/>
      <c r="DR9" s="813"/>
      <c r="DS9" s="813"/>
      <c r="DT9" s="813"/>
      <c r="DU9" s="814"/>
      <c r="DV9" s="809"/>
      <c r="DW9" s="810"/>
      <c r="DX9" s="810"/>
      <c r="DY9" s="810"/>
      <c r="DZ9" s="815"/>
      <c r="EA9" s="222"/>
    </row>
    <row r="10" spans="1:131" s="223" customFormat="1" ht="26.25" customHeight="1" x14ac:dyDescent="0.15">
      <c r="A10" s="226">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20"/>
      <c r="BA10" s="220"/>
      <c r="BB10" s="220"/>
      <c r="BC10" s="220"/>
      <c r="BD10" s="220"/>
      <c r="BE10" s="221"/>
      <c r="BF10" s="221"/>
      <c r="BG10" s="221"/>
      <c r="BH10" s="221"/>
      <c r="BI10" s="221"/>
      <c r="BJ10" s="221"/>
      <c r="BK10" s="221"/>
      <c r="BL10" s="221"/>
      <c r="BM10" s="221"/>
      <c r="BN10" s="221"/>
      <c r="BO10" s="221"/>
      <c r="BP10" s="221"/>
      <c r="BQ10" s="226">
        <v>4</v>
      </c>
      <c r="BR10" s="227"/>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22"/>
    </row>
    <row r="11" spans="1:131" s="223" customFormat="1" ht="26.25" customHeight="1" x14ac:dyDescent="0.15">
      <c r="A11" s="226">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20"/>
      <c r="BA11" s="220"/>
      <c r="BB11" s="220"/>
      <c r="BC11" s="220"/>
      <c r="BD11" s="220"/>
      <c r="BE11" s="221"/>
      <c r="BF11" s="221"/>
      <c r="BG11" s="221"/>
      <c r="BH11" s="221"/>
      <c r="BI11" s="221"/>
      <c r="BJ11" s="221"/>
      <c r="BK11" s="221"/>
      <c r="BL11" s="221"/>
      <c r="BM11" s="221"/>
      <c r="BN11" s="221"/>
      <c r="BO11" s="221"/>
      <c r="BP11" s="221"/>
      <c r="BQ11" s="226">
        <v>5</v>
      </c>
      <c r="BR11" s="227"/>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22"/>
    </row>
    <row r="12" spans="1:131" s="223" customFormat="1" ht="26.25" customHeight="1" x14ac:dyDescent="0.15">
      <c r="A12" s="226">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20"/>
      <c r="BA12" s="220"/>
      <c r="BB12" s="220"/>
      <c r="BC12" s="220"/>
      <c r="BD12" s="220"/>
      <c r="BE12" s="221"/>
      <c r="BF12" s="221"/>
      <c r="BG12" s="221"/>
      <c r="BH12" s="221"/>
      <c r="BI12" s="221"/>
      <c r="BJ12" s="221"/>
      <c r="BK12" s="221"/>
      <c r="BL12" s="221"/>
      <c r="BM12" s="221"/>
      <c r="BN12" s="221"/>
      <c r="BO12" s="221"/>
      <c r="BP12" s="221"/>
      <c r="BQ12" s="226">
        <v>6</v>
      </c>
      <c r="BR12" s="227"/>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22"/>
    </row>
    <row r="13" spans="1:131" s="223" customFormat="1" ht="26.25" customHeight="1" x14ac:dyDescent="0.15">
      <c r="A13" s="226">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20"/>
      <c r="BA13" s="220"/>
      <c r="BB13" s="220"/>
      <c r="BC13" s="220"/>
      <c r="BD13" s="220"/>
      <c r="BE13" s="221"/>
      <c r="BF13" s="221"/>
      <c r="BG13" s="221"/>
      <c r="BH13" s="221"/>
      <c r="BI13" s="221"/>
      <c r="BJ13" s="221"/>
      <c r="BK13" s="221"/>
      <c r="BL13" s="221"/>
      <c r="BM13" s="221"/>
      <c r="BN13" s="221"/>
      <c r="BO13" s="221"/>
      <c r="BP13" s="221"/>
      <c r="BQ13" s="226">
        <v>7</v>
      </c>
      <c r="BR13" s="227"/>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22"/>
    </row>
    <row r="14" spans="1:131" s="223" customFormat="1" ht="26.25" customHeight="1" x14ac:dyDescent="0.15">
      <c r="A14" s="226">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20"/>
      <c r="BA14" s="220"/>
      <c r="BB14" s="220"/>
      <c r="BC14" s="220"/>
      <c r="BD14" s="220"/>
      <c r="BE14" s="221"/>
      <c r="BF14" s="221"/>
      <c r="BG14" s="221"/>
      <c r="BH14" s="221"/>
      <c r="BI14" s="221"/>
      <c r="BJ14" s="221"/>
      <c r="BK14" s="221"/>
      <c r="BL14" s="221"/>
      <c r="BM14" s="221"/>
      <c r="BN14" s="221"/>
      <c r="BO14" s="221"/>
      <c r="BP14" s="221"/>
      <c r="BQ14" s="226">
        <v>8</v>
      </c>
      <c r="BR14" s="227"/>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22"/>
    </row>
    <row r="15" spans="1:131" s="223" customFormat="1" ht="26.25" customHeight="1" x14ac:dyDescent="0.15">
      <c r="A15" s="226">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20"/>
      <c r="BA15" s="220"/>
      <c r="BB15" s="220"/>
      <c r="BC15" s="220"/>
      <c r="BD15" s="220"/>
      <c r="BE15" s="221"/>
      <c r="BF15" s="221"/>
      <c r="BG15" s="221"/>
      <c r="BH15" s="221"/>
      <c r="BI15" s="221"/>
      <c r="BJ15" s="221"/>
      <c r="BK15" s="221"/>
      <c r="BL15" s="221"/>
      <c r="BM15" s="221"/>
      <c r="BN15" s="221"/>
      <c r="BO15" s="221"/>
      <c r="BP15" s="221"/>
      <c r="BQ15" s="226">
        <v>9</v>
      </c>
      <c r="BR15" s="227"/>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22"/>
    </row>
    <row r="16" spans="1:131" s="223" customFormat="1" ht="26.25" customHeight="1" x14ac:dyDescent="0.15">
      <c r="A16" s="226">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20"/>
      <c r="BA16" s="220"/>
      <c r="BB16" s="220"/>
      <c r="BC16" s="220"/>
      <c r="BD16" s="220"/>
      <c r="BE16" s="221"/>
      <c r="BF16" s="221"/>
      <c r="BG16" s="221"/>
      <c r="BH16" s="221"/>
      <c r="BI16" s="221"/>
      <c r="BJ16" s="221"/>
      <c r="BK16" s="221"/>
      <c r="BL16" s="221"/>
      <c r="BM16" s="221"/>
      <c r="BN16" s="221"/>
      <c r="BO16" s="221"/>
      <c r="BP16" s="221"/>
      <c r="BQ16" s="226">
        <v>10</v>
      </c>
      <c r="BR16" s="227"/>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22"/>
    </row>
    <row r="17" spans="1:131" s="223" customFormat="1" ht="26.25" customHeight="1" x14ac:dyDescent="0.15">
      <c r="A17" s="226">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20"/>
      <c r="BA17" s="220"/>
      <c r="BB17" s="220"/>
      <c r="BC17" s="220"/>
      <c r="BD17" s="220"/>
      <c r="BE17" s="221"/>
      <c r="BF17" s="221"/>
      <c r="BG17" s="221"/>
      <c r="BH17" s="221"/>
      <c r="BI17" s="221"/>
      <c r="BJ17" s="221"/>
      <c r="BK17" s="221"/>
      <c r="BL17" s="221"/>
      <c r="BM17" s="221"/>
      <c r="BN17" s="221"/>
      <c r="BO17" s="221"/>
      <c r="BP17" s="221"/>
      <c r="BQ17" s="226">
        <v>11</v>
      </c>
      <c r="BR17" s="227"/>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22"/>
    </row>
    <row r="18" spans="1:131" s="223" customFormat="1" ht="26.25" customHeight="1" x14ac:dyDescent="0.15">
      <c r="A18" s="226">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20"/>
      <c r="BA18" s="220"/>
      <c r="BB18" s="220"/>
      <c r="BC18" s="220"/>
      <c r="BD18" s="220"/>
      <c r="BE18" s="221"/>
      <c r="BF18" s="221"/>
      <c r="BG18" s="221"/>
      <c r="BH18" s="221"/>
      <c r="BI18" s="221"/>
      <c r="BJ18" s="221"/>
      <c r="BK18" s="221"/>
      <c r="BL18" s="221"/>
      <c r="BM18" s="221"/>
      <c r="BN18" s="221"/>
      <c r="BO18" s="221"/>
      <c r="BP18" s="221"/>
      <c r="BQ18" s="226">
        <v>12</v>
      </c>
      <c r="BR18" s="227"/>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22"/>
    </row>
    <row r="19" spans="1:131" s="223" customFormat="1" ht="26.25" customHeight="1" x14ac:dyDescent="0.15">
      <c r="A19" s="226">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20"/>
      <c r="BA19" s="220"/>
      <c r="BB19" s="220"/>
      <c r="BC19" s="220"/>
      <c r="BD19" s="220"/>
      <c r="BE19" s="221"/>
      <c r="BF19" s="221"/>
      <c r="BG19" s="221"/>
      <c r="BH19" s="221"/>
      <c r="BI19" s="221"/>
      <c r="BJ19" s="221"/>
      <c r="BK19" s="221"/>
      <c r="BL19" s="221"/>
      <c r="BM19" s="221"/>
      <c r="BN19" s="221"/>
      <c r="BO19" s="221"/>
      <c r="BP19" s="221"/>
      <c r="BQ19" s="226">
        <v>13</v>
      </c>
      <c r="BR19" s="227"/>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22"/>
    </row>
    <row r="20" spans="1:131" s="223" customFormat="1" ht="26.25" customHeight="1" x14ac:dyDescent="0.15">
      <c r="A20" s="226">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20"/>
      <c r="BA20" s="220"/>
      <c r="BB20" s="220"/>
      <c r="BC20" s="220"/>
      <c r="BD20" s="220"/>
      <c r="BE20" s="221"/>
      <c r="BF20" s="221"/>
      <c r="BG20" s="221"/>
      <c r="BH20" s="221"/>
      <c r="BI20" s="221"/>
      <c r="BJ20" s="221"/>
      <c r="BK20" s="221"/>
      <c r="BL20" s="221"/>
      <c r="BM20" s="221"/>
      <c r="BN20" s="221"/>
      <c r="BO20" s="221"/>
      <c r="BP20" s="221"/>
      <c r="BQ20" s="226">
        <v>14</v>
      </c>
      <c r="BR20" s="227"/>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22"/>
    </row>
    <row r="21" spans="1:131" s="223" customFormat="1" ht="26.25" customHeight="1" thickBot="1" x14ac:dyDescent="0.2">
      <c r="A21" s="226">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20"/>
      <c r="BA21" s="220"/>
      <c r="BB21" s="220"/>
      <c r="BC21" s="220"/>
      <c r="BD21" s="220"/>
      <c r="BE21" s="221"/>
      <c r="BF21" s="221"/>
      <c r="BG21" s="221"/>
      <c r="BH21" s="221"/>
      <c r="BI21" s="221"/>
      <c r="BJ21" s="221"/>
      <c r="BK21" s="221"/>
      <c r="BL21" s="221"/>
      <c r="BM21" s="221"/>
      <c r="BN21" s="221"/>
      <c r="BO21" s="221"/>
      <c r="BP21" s="221"/>
      <c r="BQ21" s="226">
        <v>15</v>
      </c>
      <c r="BR21" s="227"/>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22"/>
    </row>
    <row r="22" spans="1:131" s="223" customFormat="1" ht="26.25" customHeight="1" x14ac:dyDescent="0.15">
      <c r="A22" s="226">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375</v>
      </c>
      <c r="BA22" s="842"/>
      <c r="BB22" s="842"/>
      <c r="BC22" s="842"/>
      <c r="BD22" s="843"/>
      <c r="BE22" s="221"/>
      <c r="BF22" s="221"/>
      <c r="BG22" s="221"/>
      <c r="BH22" s="221"/>
      <c r="BI22" s="221"/>
      <c r="BJ22" s="221"/>
      <c r="BK22" s="221"/>
      <c r="BL22" s="221"/>
      <c r="BM22" s="221"/>
      <c r="BN22" s="221"/>
      <c r="BO22" s="221"/>
      <c r="BP22" s="221"/>
      <c r="BQ22" s="226">
        <v>16</v>
      </c>
      <c r="BR22" s="227"/>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22"/>
    </row>
    <row r="23" spans="1:131" s="223" customFormat="1" ht="26.25" customHeight="1" thickBot="1" x14ac:dyDescent="0.2">
      <c r="A23" s="228" t="s">
        <v>376</v>
      </c>
      <c r="B23" s="825" t="s">
        <v>377</v>
      </c>
      <c r="C23" s="826"/>
      <c r="D23" s="826"/>
      <c r="E23" s="826"/>
      <c r="F23" s="826"/>
      <c r="G23" s="826"/>
      <c r="H23" s="826"/>
      <c r="I23" s="826"/>
      <c r="J23" s="826"/>
      <c r="K23" s="826"/>
      <c r="L23" s="826"/>
      <c r="M23" s="826"/>
      <c r="N23" s="826"/>
      <c r="O23" s="826"/>
      <c r="P23" s="827"/>
      <c r="Q23" s="828"/>
      <c r="R23" s="829"/>
      <c r="S23" s="829"/>
      <c r="T23" s="829"/>
      <c r="U23" s="829"/>
      <c r="V23" s="829"/>
      <c r="W23" s="829"/>
      <c r="X23" s="829"/>
      <c r="Y23" s="829"/>
      <c r="Z23" s="829"/>
      <c r="AA23" s="829"/>
      <c r="AB23" s="829"/>
      <c r="AC23" s="829"/>
      <c r="AD23" s="829"/>
      <c r="AE23" s="830"/>
      <c r="AF23" s="831">
        <v>39</v>
      </c>
      <c r="AG23" s="829"/>
      <c r="AH23" s="829"/>
      <c r="AI23" s="829"/>
      <c r="AJ23" s="832"/>
      <c r="AK23" s="833"/>
      <c r="AL23" s="834"/>
      <c r="AM23" s="834"/>
      <c r="AN23" s="834"/>
      <c r="AO23" s="834"/>
      <c r="AP23" s="829"/>
      <c r="AQ23" s="829"/>
      <c r="AR23" s="829"/>
      <c r="AS23" s="829"/>
      <c r="AT23" s="829"/>
      <c r="AU23" s="845"/>
      <c r="AV23" s="845"/>
      <c r="AW23" s="845"/>
      <c r="AX23" s="845"/>
      <c r="AY23" s="846"/>
      <c r="AZ23" s="847" t="s">
        <v>122</v>
      </c>
      <c r="BA23" s="848"/>
      <c r="BB23" s="848"/>
      <c r="BC23" s="848"/>
      <c r="BD23" s="849"/>
      <c r="BE23" s="221"/>
      <c r="BF23" s="221"/>
      <c r="BG23" s="221"/>
      <c r="BH23" s="221"/>
      <c r="BI23" s="221"/>
      <c r="BJ23" s="221"/>
      <c r="BK23" s="221"/>
      <c r="BL23" s="221"/>
      <c r="BM23" s="221"/>
      <c r="BN23" s="221"/>
      <c r="BO23" s="221"/>
      <c r="BP23" s="221"/>
      <c r="BQ23" s="226">
        <v>17</v>
      </c>
      <c r="BR23" s="227"/>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22"/>
    </row>
    <row r="24" spans="1:131" s="223" customFormat="1" ht="26.25" customHeight="1" x14ac:dyDescent="0.15">
      <c r="A24" s="844" t="s">
        <v>378</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20"/>
      <c r="BA24" s="220"/>
      <c r="BB24" s="220"/>
      <c r="BC24" s="220"/>
      <c r="BD24" s="220"/>
      <c r="BE24" s="221"/>
      <c r="BF24" s="221"/>
      <c r="BG24" s="221"/>
      <c r="BH24" s="221"/>
      <c r="BI24" s="221"/>
      <c r="BJ24" s="221"/>
      <c r="BK24" s="221"/>
      <c r="BL24" s="221"/>
      <c r="BM24" s="221"/>
      <c r="BN24" s="221"/>
      <c r="BO24" s="221"/>
      <c r="BP24" s="221"/>
      <c r="BQ24" s="226">
        <v>18</v>
      </c>
      <c r="BR24" s="227"/>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22"/>
    </row>
    <row r="25" spans="1:131" ht="26.25" customHeight="1" thickBot="1" x14ac:dyDescent="0.2">
      <c r="A25" s="761" t="s">
        <v>379</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20"/>
      <c r="BK25" s="220"/>
      <c r="BL25" s="220"/>
      <c r="BM25" s="220"/>
      <c r="BN25" s="220"/>
      <c r="BO25" s="229"/>
      <c r="BP25" s="229"/>
      <c r="BQ25" s="226">
        <v>19</v>
      </c>
      <c r="BR25" s="227"/>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18"/>
    </row>
    <row r="26" spans="1:131" ht="26.25" customHeight="1" x14ac:dyDescent="0.15">
      <c r="A26" s="763" t="s">
        <v>357</v>
      </c>
      <c r="B26" s="764"/>
      <c r="C26" s="764"/>
      <c r="D26" s="764"/>
      <c r="E26" s="764"/>
      <c r="F26" s="764"/>
      <c r="G26" s="764"/>
      <c r="H26" s="764"/>
      <c r="I26" s="764"/>
      <c r="J26" s="764"/>
      <c r="K26" s="764"/>
      <c r="L26" s="764"/>
      <c r="M26" s="764"/>
      <c r="N26" s="764"/>
      <c r="O26" s="764"/>
      <c r="P26" s="765"/>
      <c r="Q26" s="769" t="s">
        <v>380</v>
      </c>
      <c r="R26" s="770"/>
      <c r="S26" s="770"/>
      <c r="T26" s="770"/>
      <c r="U26" s="771"/>
      <c r="V26" s="769" t="s">
        <v>381</v>
      </c>
      <c r="W26" s="770"/>
      <c r="X26" s="770"/>
      <c r="Y26" s="770"/>
      <c r="Z26" s="771"/>
      <c r="AA26" s="769" t="s">
        <v>382</v>
      </c>
      <c r="AB26" s="770"/>
      <c r="AC26" s="770"/>
      <c r="AD26" s="770"/>
      <c r="AE26" s="770"/>
      <c r="AF26" s="850" t="s">
        <v>383</v>
      </c>
      <c r="AG26" s="851"/>
      <c r="AH26" s="851"/>
      <c r="AI26" s="851"/>
      <c r="AJ26" s="852"/>
      <c r="AK26" s="770" t="s">
        <v>384</v>
      </c>
      <c r="AL26" s="770"/>
      <c r="AM26" s="770"/>
      <c r="AN26" s="770"/>
      <c r="AO26" s="771"/>
      <c r="AP26" s="769" t="s">
        <v>385</v>
      </c>
      <c r="AQ26" s="770"/>
      <c r="AR26" s="770"/>
      <c r="AS26" s="770"/>
      <c r="AT26" s="771"/>
      <c r="AU26" s="769" t="s">
        <v>386</v>
      </c>
      <c r="AV26" s="770"/>
      <c r="AW26" s="770"/>
      <c r="AX26" s="770"/>
      <c r="AY26" s="771"/>
      <c r="AZ26" s="769" t="s">
        <v>387</v>
      </c>
      <c r="BA26" s="770"/>
      <c r="BB26" s="770"/>
      <c r="BC26" s="770"/>
      <c r="BD26" s="771"/>
      <c r="BE26" s="769" t="s">
        <v>364</v>
      </c>
      <c r="BF26" s="770"/>
      <c r="BG26" s="770"/>
      <c r="BH26" s="770"/>
      <c r="BI26" s="776"/>
      <c r="BJ26" s="220"/>
      <c r="BK26" s="220"/>
      <c r="BL26" s="220"/>
      <c r="BM26" s="220"/>
      <c r="BN26" s="220"/>
      <c r="BO26" s="229"/>
      <c r="BP26" s="229"/>
      <c r="BQ26" s="226">
        <v>20</v>
      </c>
      <c r="BR26" s="227"/>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18"/>
    </row>
    <row r="27" spans="1:131" ht="26.25" customHeight="1" thickBot="1" x14ac:dyDescent="0.2">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20"/>
      <c r="BK27" s="220"/>
      <c r="BL27" s="220"/>
      <c r="BM27" s="220"/>
      <c r="BN27" s="220"/>
      <c r="BO27" s="229"/>
      <c r="BP27" s="229"/>
      <c r="BQ27" s="226">
        <v>21</v>
      </c>
      <c r="BR27" s="227"/>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18"/>
    </row>
    <row r="28" spans="1:131" ht="26.25" customHeight="1" thickTop="1" x14ac:dyDescent="0.15">
      <c r="A28" s="230">
        <v>1</v>
      </c>
      <c r="B28" s="785" t="s">
        <v>388</v>
      </c>
      <c r="C28" s="786"/>
      <c r="D28" s="786"/>
      <c r="E28" s="786"/>
      <c r="F28" s="786"/>
      <c r="G28" s="786"/>
      <c r="H28" s="786"/>
      <c r="I28" s="786"/>
      <c r="J28" s="786"/>
      <c r="K28" s="786"/>
      <c r="L28" s="786"/>
      <c r="M28" s="786"/>
      <c r="N28" s="786"/>
      <c r="O28" s="786"/>
      <c r="P28" s="787"/>
      <c r="Q28" s="858">
        <v>73</v>
      </c>
      <c r="R28" s="859"/>
      <c r="S28" s="859"/>
      <c r="T28" s="859"/>
      <c r="U28" s="859"/>
      <c r="V28" s="859">
        <v>72</v>
      </c>
      <c r="W28" s="859"/>
      <c r="X28" s="859"/>
      <c r="Y28" s="859"/>
      <c r="Z28" s="859"/>
      <c r="AA28" s="859">
        <v>1</v>
      </c>
      <c r="AB28" s="859"/>
      <c r="AC28" s="859"/>
      <c r="AD28" s="859"/>
      <c r="AE28" s="860"/>
      <c r="AF28" s="861">
        <v>1</v>
      </c>
      <c r="AG28" s="859"/>
      <c r="AH28" s="859"/>
      <c r="AI28" s="859"/>
      <c r="AJ28" s="862"/>
      <c r="AK28" s="863">
        <v>21</v>
      </c>
      <c r="AL28" s="864"/>
      <c r="AM28" s="864"/>
      <c r="AN28" s="864"/>
      <c r="AO28" s="864"/>
      <c r="AP28" s="864"/>
      <c r="AQ28" s="864"/>
      <c r="AR28" s="864"/>
      <c r="AS28" s="864"/>
      <c r="AT28" s="864"/>
      <c r="AU28" s="864"/>
      <c r="AV28" s="864"/>
      <c r="AW28" s="864"/>
      <c r="AX28" s="864"/>
      <c r="AY28" s="864"/>
      <c r="AZ28" s="865"/>
      <c r="BA28" s="865"/>
      <c r="BB28" s="865"/>
      <c r="BC28" s="865"/>
      <c r="BD28" s="865"/>
      <c r="BE28" s="856"/>
      <c r="BF28" s="856"/>
      <c r="BG28" s="856"/>
      <c r="BH28" s="856"/>
      <c r="BI28" s="857"/>
      <c r="BJ28" s="220"/>
      <c r="BK28" s="220"/>
      <c r="BL28" s="220"/>
      <c r="BM28" s="220"/>
      <c r="BN28" s="220"/>
      <c r="BO28" s="229"/>
      <c r="BP28" s="229"/>
      <c r="BQ28" s="226">
        <v>22</v>
      </c>
      <c r="BR28" s="227"/>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18"/>
    </row>
    <row r="29" spans="1:131" ht="26.25" customHeight="1" x14ac:dyDescent="0.15">
      <c r="A29" s="230">
        <v>2</v>
      </c>
      <c r="B29" s="816" t="s">
        <v>389</v>
      </c>
      <c r="C29" s="817"/>
      <c r="D29" s="817"/>
      <c r="E29" s="817"/>
      <c r="F29" s="817"/>
      <c r="G29" s="817"/>
      <c r="H29" s="817"/>
      <c r="I29" s="817"/>
      <c r="J29" s="817"/>
      <c r="K29" s="817"/>
      <c r="L29" s="817"/>
      <c r="M29" s="817"/>
      <c r="N29" s="817"/>
      <c r="O29" s="817"/>
      <c r="P29" s="818"/>
      <c r="Q29" s="819">
        <v>42</v>
      </c>
      <c r="R29" s="820"/>
      <c r="S29" s="820"/>
      <c r="T29" s="820"/>
      <c r="U29" s="820"/>
      <c r="V29" s="820">
        <v>42</v>
      </c>
      <c r="W29" s="820"/>
      <c r="X29" s="820"/>
      <c r="Y29" s="820"/>
      <c r="Z29" s="820"/>
      <c r="AA29" s="820">
        <v>0</v>
      </c>
      <c r="AB29" s="820"/>
      <c r="AC29" s="820"/>
      <c r="AD29" s="820"/>
      <c r="AE29" s="821"/>
      <c r="AF29" s="822">
        <v>0</v>
      </c>
      <c r="AG29" s="823"/>
      <c r="AH29" s="823"/>
      <c r="AI29" s="823"/>
      <c r="AJ29" s="824"/>
      <c r="AK29" s="870">
        <v>15</v>
      </c>
      <c r="AL29" s="866"/>
      <c r="AM29" s="866"/>
      <c r="AN29" s="866"/>
      <c r="AO29" s="866"/>
      <c r="AP29" s="866"/>
      <c r="AQ29" s="866"/>
      <c r="AR29" s="866"/>
      <c r="AS29" s="866"/>
      <c r="AT29" s="866"/>
      <c r="AU29" s="866"/>
      <c r="AV29" s="866"/>
      <c r="AW29" s="866"/>
      <c r="AX29" s="866"/>
      <c r="AY29" s="866"/>
      <c r="AZ29" s="867"/>
      <c r="BA29" s="867"/>
      <c r="BB29" s="867"/>
      <c r="BC29" s="867"/>
      <c r="BD29" s="867"/>
      <c r="BE29" s="868"/>
      <c r="BF29" s="868"/>
      <c r="BG29" s="868"/>
      <c r="BH29" s="868"/>
      <c r="BI29" s="869"/>
      <c r="BJ29" s="220"/>
      <c r="BK29" s="220"/>
      <c r="BL29" s="220"/>
      <c r="BM29" s="220"/>
      <c r="BN29" s="220"/>
      <c r="BO29" s="229"/>
      <c r="BP29" s="229"/>
      <c r="BQ29" s="226">
        <v>23</v>
      </c>
      <c r="BR29" s="227"/>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18"/>
    </row>
    <row r="30" spans="1:131" ht="26.25" customHeight="1" x14ac:dyDescent="0.15">
      <c r="A30" s="230">
        <v>3</v>
      </c>
      <c r="B30" s="816" t="s">
        <v>390</v>
      </c>
      <c r="C30" s="817"/>
      <c r="D30" s="817"/>
      <c r="E30" s="817"/>
      <c r="F30" s="817"/>
      <c r="G30" s="817"/>
      <c r="H30" s="817"/>
      <c r="I30" s="817"/>
      <c r="J30" s="817"/>
      <c r="K30" s="817"/>
      <c r="L30" s="817"/>
      <c r="M30" s="817"/>
      <c r="N30" s="817"/>
      <c r="O30" s="817"/>
      <c r="P30" s="818"/>
      <c r="Q30" s="819">
        <v>21</v>
      </c>
      <c r="R30" s="820"/>
      <c r="S30" s="820"/>
      <c r="T30" s="820"/>
      <c r="U30" s="820"/>
      <c r="V30" s="820">
        <v>21</v>
      </c>
      <c r="W30" s="820"/>
      <c r="X30" s="820"/>
      <c r="Y30" s="820"/>
      <c r="Z30" s="820"/>
      <c r="AA30" s="820" t="s">
        <v>544</v>
      </c>
      <c r="AB30" s="820"/>
      <c r="AC30" s="820"/>
      <c r="AD30" s="820"/>
      <c r="AE30" s="821"/>
      <c r="AF30" s="822" t="s">
        <v>122</v>
      </c>
      <c r="AG30" s="823"/>
      <c r="AH30" s="823"/>
      <c r="AI30" s="823"/>
      <c r="AJ30" s="824"/>
      <c r="AK30" s="870">
        <v>3</v>
      </c>
      <c r="AL30" s="866"/>
      <c r="AM30" s="866"/>
      <c r="AN30" s="866"/>
      <c r="AO30" s="866"/>
      <c r="AP30" s="866"/>
      <c r="AQ30" s="866"/>
      <c r="AR30" s="866"/>
      <c r="AS30" s="866"/>
      <c r="AT30" s="866"/>
      <c r="AU30" s="866"/>
      <c r="AV30" s="866"/>
      <c r="AW30" s="866"/>
      <c r="AX30" s="866"/>
      <c r="AY30" s="866"/>
      <c r="AZ30" s="867"/>
      <c r="BA30" s="867"/>
      <c r="BB30" s="867"/>
      <c r="BC30" s="867"/>
      <c r="BD30" s="867"/>
      <c r="BE30" s="868"/>
      <c r="BF30" s="868"/>
      <c r="BG30" s="868"/>
      <c r="BH30" s="868"/>
      <c r="BI30" s="869"/>
      <c r="BJ30" s="220"/>
      <c r="BK30" s="220"/>
      <c r="BL30" s="220"/>
      <c r="BM30" s="220"/>
      <c r="BN30" s="220"/>
      <c r="BO30" s="229"/>
      <c r="BP30" s="229"/>
      <c r="BQ30" s="226">
        <v>24</v>
      </c>
      <c r="BR30" s="227"/>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18"/>
    </row>
    <row r="31" spans="1:131" ht="26.25" customHeight="1" x14ac:dyDescent="0.15">
      <c r="A31" s="230">
        <v>4</v>
      </c>
      <c r="B31" s="816" t="s">
        <v>391</v>
      </c>
      <c r="C31" s="817"/>
      <c r="D31" s="817"/>
      <c r="E31" s="817"/>
      <c r="F31" s="817"/>
      <c r="G31" s="817"/>
      <c r="H31" s="817"/>
      <c r="I31" s="817"/>
      <c r="J31" s="817"/>
      <c r="K31" s="817"/>
      <c r="L31" s="817"/>
      <c r="M31" s="817"/>
      <c r="N31" s="817"/>
      <c r="O31" s="817"/>
      <c r="P31" s="818"/>
      <c r="Q31" s="819">
        <v>188</v>
      </c>
      <c r="R31" s="820"/>
      <c r="S31" s="820"/>
      <c r="T31" s="820"/>
      <c r="U31" s="820"/>
      <c r="V31" s="820">
        <v>168</v>
      </c>
      <c r="W31" s="820"/>
      <c r="X31" s="820"/>
      <c r="Y31" s="820"/>
      <c r="Z31" s="820"/>
      <c r="AA31" s="820">
        <v>20</v>
      </c>
      <c r="AB31" s="820"/>
      <c r="AC31" s="820"/>
      <c r="AD31" s="820"/>
      <c r="AE31" s="821"/>
      <c r="AF31" s="822">
        <v>20</v>
      </c>
      <c r="AG31" s="823"/>
      <c r="AH31" s="823"/>
      <c r="AI31" s="823"/>
      <c r="AJ31" s="824"/>
      <c r="AK31" s="870">
        <v>63</v>
      </c>
      <c r="AL31" s="866"/>
      <c r="AM31" s="866"/>
      <c r="AN31" s="866"/>
      <c r="AO31" s="866"/>
      <c r="AP31" s="866">
        <v>665</v>
      </c>
      <c r="AQ31" s="866"/>
      <c r="AR31" s="866"/>
      <c r="AS31" s="866"/>
      <c r="AT31" s="866"/>
      <c r="AU31" s="866"/>
      <c r="AV31" s="866"/>
      <c r="AW31" s="866"/>
      <c r="AX31" s="866"/>
      <c r="AY31" s="866"/>
      <c r="AZ31" s="867"/>
      <c r="BA31" s="867"/>
      <c r="BB31" s="867"/>
      <c r="BC31" s="867"/>
      <c r="BD31" s="867"/>
      <c r="BE31" s="868" t="s">
        <v>392</v>
      </c>
      <c r="BF31" s="868"/>
      <c r="BG31" s="868"/>
      <c r="BH31" s="868"/>
      <c r="BI31" s="869"/>
      <c r="BJ31" s="220"/>
      <c r="BK31" s="220"/>
      <c r="BL31" s="220"/>
      <c r="BM31" s="220"/>
      <c r="BN31" s="220"/>
      <c r="BO31" s="229"/>
      <c r="BP31" s="229"/>
      <c r="BQ31" s="226">
        <v>25</v>
      </c>
      <c r="BR31" s="227"/>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18"/>
    </row>
    <row r="32" spans="1:131" ht="26.25" customHeight="1" x14ac:dyDescent="0.15">
      <c r="A32" s="230">
        <v>5</v>
      </c>
      <c r="B32" s="816" t="s">
        <v>393</v>
      </c>
      <c r="C32" s="817"/>
      <c r="D32" s="817"/>
      <c r="E32" s="817"/>
      <c r="F32" s="817"/>
      <c r="G32" s="817"/>
      <c r="H32" s="817"/>
      <c r="I32" s="817"/>
      <c r="J32" s="817"/>
      <c r="K32" s="817"/>
      <c r="L32" s="817"/>
      <c r="M32" s="817"/>
      <c r="N32" s="817"/>
      <c r="O32" s="817"/>
      <c r="P32" s="818"/>
      <c r="Q32" s="819">
        <v>423</v>
      </c>
      <c r="R32" s="820"/>
      <c r="S32" s="820"/>
      <c r="T32" s="820"/>
      <c r="U32" s="820"/>
      <c r="V32" s="820">
        <v>425</v>
      </c>
      <c r="W32" s="820"/>
      <c r="X32" s="820"/>
      <c r="Y32" s="820"/>
      <c r="Z32" s="820"/>
      <c r="AA32" s="820">
        <v>-2</v>
      </c>
      <c r="AB32" s="820"/>
      <c r="AC32" s="820"/>
      <c r="AD32" s="820"/>
      <c r="AE32" s="821"/>
      <c r="AF32" s="822">
        <v>-2</v>
      </c>
      <c r="AG32" s="823"/>
      <c r="AH32" s="823"/>
      <c r="AI32" s="823"/>
      <c r="AJ32" s="824"/>
      <c r="AK32" s="870">
        <v>67</v>
      </c>
      <c r="AL32" s="866"/>
      <c r="AM32" s="866"/>
      <c r="AN32" s="866"/>
      <c r="AO32" s="866"/>
      <c r="AP32" s="866">
        <v>536</v>
      </c>
      <c r="AQ32" s="866"/>
      <c r="AR32" s="866"/>
      <c r="AS32" s="866"/>
      <c r="AT32" s="866"/>
      <c r="AU32" s="866"/>
      <c r="AV32" s="866"/>
      <c r="AW32" s="866"/>
      <c r="AX32" s="866"/>
      <c r="AY32" s="866"/>
      <c r="AZ32" s="867"/>
      <c r="BA32" s="867"/>
      <c r="BB32" s="867"/>
      <c r="BC32" s="867"/>
      <c r="BD32" s="867"/>
      <c r="BE32" s="868" t="s">
        <v>392</v>
      </c>
      <c r="BF32" s="868"/>
      <c r="BG32" s="868"/>
      <c r="BH32" s="868"/>
      <c r="BI32" s="869"/>
      <c r="BJ32" s="220"/>
      <c r="BK32" s="220"/>
      <c r="BL32" s="220"/>
      <c r="BM32" s="220"/>
      <c r="BN32" s="220"/>
      <c r="BO32" s="229"/>
      <c r="BP32" s="229"/>
      <c r="BQ32" s="226">
        <v>26</v>
      </c>
      <c r="BR32" s="227"/>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18"/>
    </row>
    <row r="33" spans="1:131" ht="26.25" customHeight="1" x14ac:dyDescent="0.15">
      <c r="A33" s="230">
        <v>6</v>
      </c>
      <c r="B33" s="816"/>
      <c r="C33" s="817"/>
      <c r="D33" s="817"/>
      <c r="E33" s="817"/>
      <c r="F33" s="817"/>
      <c r="G33" s="817"/>
      <c r="H33" s="817"/>
      <c r="I33" s="817"/>
      <c r="J33" s="817"/>
      <c r="K33" s="817"/>
      <c r="L33" s="817"/>
      <c r="M33" s="817"/>
      <c r="N33" s="817"/>
      <c r="O33" s="817"/>
      <c r="P33" s="818"/>
      <c r="Q33" s="819"/>
      <c r="R33" s="820"/>
      <c r="S33" s="820"/>
      <c r="T33" s="820"/>
      <c r="U33" s="820"/>
      <c r="V33" s="820"/>
      <c r="W33" s="820"/>
      <c r="X33" s="820"/>
      <c r="Y33" s="820"/>
      <c r="Z33" s="820"/>
      <c r="AA33" s="820"/>
      <c r="AB33" s="820"/>
      <c r="AC33" s="820"/>
      <c r="AD33" s="820"/>
      <c r="AE33" s="821"/>
      <c r="AF33" s="822"/>
      <c r="AG33" s="823"/>
      <c r="AH33" s="823"/>
      <c r="AI33" s="823"/>
      <c r="AJ33" s="824"/>
      <c r="AK33" s="870"/>
      <c r="AL33" s="866"/>
      <c r="AM33" s="866"/>
      <c r="AN33" s="866"/>
      <c r="AO33" s="866"/>
      <c r="AP33" s="866"/>
      <c r="AQ33" s="866"/>
      <c r="AR33" s="866"/>
      <c r="AS33" s="866"/>
      <c r="AT33" s="866"/>
      <c r="AU33" s="866"/>
      <c r="AV33" s="866"/>
      <c r="AW33" s="866"/>
      <c r="AX33" s="866"/>
      <c r="AY33" s="866"/>
      <c r="AZ33" s="867"/>
      <c r="BA33" s="867"/>
      <c r="BB33" s="867"/>
      <c r="BC33" s="867"/>
      <c r="BD33" s="867"/>
      <c r="BE33" s="868"/>
      <c r="BF33" s="868"/>
      <c r="BG33" s="868"/>
      <c r="BH33" s="868"/>
      <c r="BI33" s="869"/>
      <c r="BJ33" s="220"/>
      <c r="BK33" s="220"/>
      <c r="BL33" s="220"/>
      <c r="BM33" s="220"/>
      <c r="BN33" s="220"/>
      <c r="BO33" s="229"/>
      <c r="BP33" s="229"/>
      <c r="BQ33" s="226">
        <v>27</v>
      </c>
      <c r="BR33" s="227"/>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18"/>
    </row>
    <row r="34" spans="1:131" ht="26.25" customHeight="1" x14ac:dyDescent="0.15">
      <c r="A34" s="230">
        <v>7</v>
      </c>
      <c r="B34" s="816"/>
      <c r="C34" s="817"/>
      <c r="D34" s="817"/>
      <c r="E34" s="817"/>
      <c r="F34" s="817"/>
      <c r="G34" s="817"/>
      <c r="H34" s="817"/>
      <c r="I34" s="817"/>
      <c r="J34" s="817"/>
      <c r="K34" s="817"/>
      <c r="L34" s="817"/>
      <c r="M34" s="817"/>
      <c r="N34" s="817"/>
      <c r="O34" s="817"/>
      <c r="P34" s="818"/>
      <c r="Q34" s="819"/>
      <c r="R34" s="820"/>
      <c r="S34" s="820"/>
      <c r="T34" s="820"/>
      <c r="U34" s="820"/>
      <c r="V34" s="820"/>
      <c r="W34" s="820"/>
      <c r="X34" s="820"/>
      <c r="Y34" s="820"/>
      <c r="Z34" s="820"/>
      <c r="AA34" s="820"/>
      <c r="AB34" s="820"/>
      <c r="AC34" s="820"/>
      <c r="AD34" s="820"/>
      <c r="AE34" s="821"/>
      <c r="AF34" s="822"/>
      <c r="AG34" s="823"/>
      <c r="AH34" s="823"/>
      <c r="AI34" s="823"/>
      <c r="AJ34" s="824"/>
      <c r="AK34" s="870"/>
      <c r="AL34" s="866"/>
      <c r="AM34" s="866"/>
      <c r="AN34" s="866"/>
      <c r="AO34" s="866"/>
      <c r="AP34" s="866"/>
      <c r="AQ34" s="866"/>
      <c r="AR34" s="866"/>
      <c r="AS34" s="866"/>
      <c r="AT34" s="866"/>
      <c r="AU34" s="866"/>
      <c r="AV34" s="866"/>
      <c r="AW34" s="866"/>
      <c r="AX34" s="866"/>
      <c r="AY34" s="866"/>
      <c r="AZ34" s="867"/>
      <c r="BA34" s="867"/>
      <c r="BB34" s="867"/>
      <c r="BC34" s="867"/>
      <c r="BD34" s="867"/>
      <c r="BE34" s="868"/>
      <c r="BF34" s="868"/>
      <c r="BG34" s="868"/>
      <c r="BH34" s="868"/>
      <c r="BI34" s="869"/>
      <c r="BJ34" s="220"/>
      <c r="BK34" s="220"/>
      <c r="BL34" s="220"/>
      <c r="BM34" s="220"/>
      <c r="BN34" s="220"/>
      <c r="BO34" s="229"/>
      <c r="BP34" s="229"/>
      <c r="BQ34" s="226">
        <v>28</v>
      </c>
      <c r="BR34" s="227"/>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18"/>
    </row>
    <row r="35" spans="1:131" ht="26.25" customHeight="1" x14ac:dyDescent="0.15">
      <c r="A35" s="230">
        <v>8</v>
      </c>
      <c r="B35" s="816"/>
      <c r="C35" s="817"/>
      <c r="D35" s="817"/>
      <c r="E35" s="817"/>
      <c r="F35" s="817"/>
      <c r="G35" s="817"/>
      <c r="H35" s="817"/>
      <c r="I35" s="817"/>
      <c r="J35" s="817"/>
      <c r="K35" s="817"/>
      <c r="L35" s="817"/>
      <c r="M35" s="817"/>
      <c r="N35" s="817"/>
      <c r="O35" s="817"/>
      <c r="P35" s="818"/>
      <c r="Q35" s="819"/>
      <c r="R35" s="820"/>
      <c r="S35" s="820"/>
      <c r="T35" s="820"/>
      <c r="U35" s="820"/>
      <c r="V35" s="820"/>
      <c r="W35" s="820"/>
      <c r="X35" s="820"/>
      <c r="Y35" s="820"/>
      <c r="Z35" s="820"/>
      <c r="AA35" s="820"/>
      <c r="AB35" s="820"/>
      <c r="AC35" s="820"/>
      <c r="AD35" s="820"/>
      <c r="AE35" s="821"/>
      <c r="AF35" s="822"/>
      <c r="AG35" s="823"/>
      <c r="AH35" s="823"/>
      <c r="AI35" s="823"/>
      <c r="AJ35" s="824"/>
      <c r="AK35" s="870"/>
      <c r="AL35" s="866"/>
      <c r="AM35" s="866"/>
      <c r="AN35" s="866"/>
      <c r="AO35" s="866"/>
      <c r="AP35" s="866"/>
      <c r="AQ35" s="866"/>
      <c r="AR35" s="866"/>
      <c r="AS35" s="866"/>
      <c r="AT35" s="866"/>
      <c r="AU35" s="866"/>
      <c r="AV35" s="866"/>
      <c r="AW35" s="866"/>
      <c r="AX35" s="866"/>
      <c r="AY35" s="866"/>
      <c r="AZ35" s="867"/>
      <c r="BA35" s="867"/>
      <c r="BB35" s="867"/>
      <c r="BC35" s="867"/>
      <c r="BD35" s="867"/>
      <c r="BE35" s="868"/>
      <c r="BF35" s="868"/>
      <c r="BG35" s="868"/>
      <c r="BH35" s="868"/>
      <c r="BI35" s="869"/>
      <c r="BJ35" s="220"/>
      <c r="BK35" s="220"/>
      <c r="BL35" s="220"/>
      <c r="BM35" s="220"/>
      <c r="BN35" s="220"/>
      <c r="BO35" s="229"/>
      <c r="BP35" s="229"/>
      <c r="BQ35" s="226">
        <v>29</v>
      </c>
      <c r="BR35" s="227"/>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18"/>
    </row>
    <row r="36" spans="1:131" ht="26.25" customHeight="1" x14ac:dyDescent="0.15">
      <c r="A36" s="230">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70"/>
      <c r="AL36" s="866"/>
      <c r="AM36" s="866"/>
      <c r="AN36" s="866"/>
      <c r="AO36" s="866"/>
      <c r="AP36" s="866"/>
      <c r="AQ36" s="866"/>
      <c r="AR36" s="866"/>
      <c r="AS36" s="866"/>
      <c r="AT36" s="866"/>
      <c r="AU36" s="866"/>
      <c r="AV36" s="866"/>
      <c r="AW36" s="866"/>
      <c r="AX36" s="866"/>
      <c r="AY36" s="866"/>
      <c r="AZ36" s="867"/>
      <c r="BA36" s="867"/>
      <c r="BB36" s="867"/>
      <c r="BC36" s="867"/>
      <c r="BD36" s="867"/>
      <c r="BE36" s="868"/>
      <c r="BF36" s="868"/>
      <c r="BG36" s="868"/>
      <c r="BH36" s="868"/>
      <c r="BI36" s="869"/>
      <c r="BJ36" s="220"/>
      <c r="BK36" s="220"/>
      <c r="BL36" s="220"/>
      <c r="BM36" s="220"/>
      <c r="BN36" s="220"/>
      <c r="BO36" s="229"/>
      <c r="BP36" s="229"/>
      <c r="BQ36" s="226">
        <v>30</v>
      </c>
      <c r="BR36" s="227"/>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18"/>
    </row>
    <row r="37" spans="1:131" ht="26.25" customHeight="1" x14ac:dyDescent="0.15">
      <c r="A37" s="230">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20"/>
      <c r="BK37" s="220"/>
      <c r="BL37" s="220"/>
      <c r="BM37" s="220"/>
      <c r="BN37" s="220"/>
      <c r="BO37" s="229"/>
      <c r="BP37" s="229"/>
      <c r="BQ37" s="226">
        <v>31</v>
      </c>
      <c r="BR37" s="227"/>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18"/>
    </row>
    <row r="38" spans="1:131" ht="26.25" customHeight="1" x14ac:dyDescent="0.15">
      <c r="A38" s="230">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20"/>
      <c r="BK38" s="220"/>
      <c r="BL38" s="220"/>
      <c r="BM38" s="220"/>
      <c r="BN38" s="220"/>
      <c r="BO38" s="229"/>
      <c r="BP38" s="229"/>
      <c r="BQ38" s="226">
        <v>32</v>
      </c>
      <c r="BR38" s="227"/>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18"/>
    </row>
    <row r="39" spans="1:131" ht="26.25" customHeight="1" x14ac:dyDescent="0.15">
      <c r="A39" s="230">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20"/>
      <c r="BK39" s="220"/>
      <c r="BL39" s="220"/>
      <c r="BM39" s="220"/>
      <c r="BN39" s="220"/>
      <c r="BO39" s="229"/>
      <c r="BP39" s="229"/>
      <c r="BQ39" s="226">
        <v>33</v>
      </c>
      <c r="BR39" s="227"/>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18"/>
    </row>
    <row r="40" spans="1:131" ht="26.25" customHeight="1" x14ac:dyDescent="0.15">
      <c r="A40" s="226">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20"/>
      <c r="BK40" s="220"/>
      <c r="BL40" s="220"/>
      <c r="BM40" s="220"/>
      <c r="BN40" s="220"/>
      <c r="BO40" s="229"/>
      <c r="BP40" s="229"/>
      <c r="BQ40" s="226">
        <v>34</v>
      </c>
      <c r="BR40" s="227"/>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18"/>
    </row>
    <row r="41" spans="1:131" ht="26.25" customHeight="1" x14ac:dyDescent="0.15">
      <c r="A41" s="226">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20"/>
      <c r="BK41" s="220"/>
      <c r="BL41" s="220"/>
      <c r="BM41" s="220"/>
      <c r="BN41" s="220"/>
      <c r="BO41" s="229"/>
      <c r="BP41" s="229"/>
      <c r="BQ41" s="226">
        <v>35</v>
      </c>
      <c r="BR41" s="227"/>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18"/>
    </row>
    <row r="42" spans="1:131" ht="26.25" customHeight="1" x14ac:dyDescent="0.15">
      <c r="A42" s="226">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20"/>
      <c r="BK42" s="220"/>
      <c r="BL42" s="220"/>
      <c r="BM42" s="220"/>
      <c r="BN42" s="220"/>
      <c r="BO42" s="229"/>
      <c r="BP42" s="229"/>
      <c r="BQ42" s="226">
        <v>36</v>
      </c>
      <c r="BR42" s="227"/>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18"/>
    </row>
    <row r="43" spans="1:131" ht="26.25" customHeight="1" x14ac:dyDescent="0.15">
      <c r="A43" s="226">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20"/>
      <c r="BK43" s="220"/>
      <c r="BL43" s="220"/>
      <c r="BM43" s="220"/>
      <c r="BN43" s="220"/>
      <c r="BO43" s="229"/>
      <c r="BP43" s="229"/>
      <c r="BQ43" s="226">
        <v>37</v>
      </c>
      <c r="BR43" s="227"/>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18"/>
    </row>
    <row r="44" spans="1:131" ht="26.25" customHeight="1" x14ac:dyDescent="0.15">
      <c r="A44" s="226">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20"/>
      <c r="BK44" s="220"/>
      <c r="BL44" s="220"/>
      <c r="BM44" s="220"/>
      <c r="BN44" s="220"/>
      <c r="BO44" s="229"/>
      <c r="BP44" s="229"/>
      <c r="BQ44" s="226">
        <v>38</v>
      </c>
      <c r="BR44" s="227"/>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18"/>
    </row>
    <row r="45" spans="1:131" ht="26.25" customHeight="1" x14ac:dyDescent="0.15">
      <c r="A45" s="226">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20"/>
      <c r="BK45" s="220"/>
      <c r="BL45" s="220"/>
      <c r="BM45" s="220"/>
      <c r="BN45" s="220"/>
      <c r="BO45" s="229"/>
      <c r="BP45" s="229"/>
      <c r="BQ45" s="226">
        <v>39</v>
      </c>
      <c r="BR45" s="227"/>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18"/>
    </row>
    <row r="46" spans="1:131" ht="26.25" customHeight="1" x14ac:dyDescent="0.15">
      <c r="A46" s="226">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20"/>
      <c r="BK46" s="220"/>
      <c r="BL46" s="220"/>
      <c r="BM46" s="220"/>
      <c r="BN46" s="220"/>
      <c r="BO46" s="229"/>
      <c r="BP46" s="229"/>
      <c r="BQ46" s="226">
        <v>40</v>
      </c>
      <c r="BR46" s="227"/>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18"/>
    </row>
    <row r="47" spans="1:131" ht="26.25" customHeight="1" x14ac:dyDescent="0.15">
      <c r="A47" s="226">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20"/>
      <c r="BK47" s="220"/>
      <c r="BL47" s="220"/>
      <c r="BM47" s="220"/>
      <c r="BN47" s="220"/>
      <c r="BO47" s="229"/>
      <c r="BP47" s="229"/>
      <c r="BQ47" s="226">
        <v>41</v>
      </c>
      <c r="BR47" s="227"/>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18"/>
    </row>
    <row r="48" spans="1:131" ht="26.25" customHeight="1" x14ac:dyDescent="0.15">
      <c r="A48" s="226">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20"/>
      <c r="BK48" s="220"/>
      <c r="BL48" s="220"/>
      <c r="BM48" s="220"/>
      <c r="BN48" s="220"/>
      <c r="BO48" s="229"/>
      <c r="BP48" s="229"/>
      <c r="BQ48" s="226">
        <v>42</v>
      </c>
      <c r="BR48" s="227"/>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18"/>
    </row>
    <row r="49" spans="1:131" ht="26.25" customHeight="1" x14ac:dyDescent="0.15">
      <c r="A49" s="226">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20"/>
      <c r="BK49" s="220"/>
      <c r="BL49" s="220"/>
      <c r="BM49" s="220"/>
      <c r="BN49" s="220"/>
      <c r="BO49" s="229"/>
      <c r="BP49" s="229"/>
      <c r="BQ49" s="226">
        <v>43</v>
      </c>
      <c r="BR49" s="227"/>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18"/>
    </row>
    <row r="50" spans="1:131" ht="26.25" customHeight="1" x14ac:dyDescent="0.15">
      <c r="A50" s="226">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20"/>
      <c r="BK50" s="220"/>
      <c r="BL50" s="220"/>
      <c r="BM50" s="220"/>
      <c r="BN50" s="220"/>
      <c r="BO50" s="229"/>
      <c r="BP50" s="229"/>
      <c r="BQ50" s="226">
        <v>44</v>
      </c>
      <c r="BR50" s="227"/>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18"/>
    </row>
    <row r="51" spans="1:131" ht="26.25" customHeight="1" x14ac:dyDescent="0.15">
      <c r="A51" s="226">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20"/>
      <c r="BK51" s="220"/>
      <c r="BL51" s="220"/>
      <c r="BM51" s="220"/>
      <c r="BN51" s="220"/>
      <c r="BO51" s="229"/>
      <c r="BP51" s="229"/>
      <c r="BQ51" s="226">
        <v>45</v>
      </c>
      <c r="BR51" s="227"/>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18"/>
    </row>
    <row r="52" spans="1:131" ht="26.25" customHeight="1" x14ac:dyDescent="0.15">
      <c r="A52" s="226">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20"/>
      <c r="BK52" s="220"/>
      <c r="BL52" s="220"/>
      <c r="BM52" s="220"/>
      <c r="BN52" s="220"/>
      <c r="BO52" s="229"/>
      <c r="BP52" s="229"/>
      <c r="BQ52" s="226">
        <v>46</v>
      </c>
      <c r="BR52" s="227"/>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18"/>
    </row>
    <row r="53" spans="1:131" ht="26.25" customHeight="1" x14ac:dyDescent="0.15">
      <c r="A53" s="226">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20"/>
      <c r="BK53" s="220"/>
      <c r="BL53" s="220"/>
      <c r="BM53" s="220"/>
      <c r="BN53" s="220"/>
      <c r="BO53" s="229"/>
      <c r="BP53" s="229"/>
      <c r="BQ53" s="226">
        <v>47</v>
      </c>
      <c r="BR53" s="227"/>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18"/>
    </row>
    <row r="54" spans="1:131" ht="26.25" customHeight="1" x14ac:dyDescent="0.15">
      <c r="A54" s="226">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20"/>
      <c r="BK54" s="220"/>
      <c r="BL54" s="220"/>
      <c r="BM54" s="220"/>
      <c r="BN54" s="220"/>
      <c r="BO54" s="229"/>
      <c r="BP54" s="229"/>
      <c r="BQ54" s="226">
        <v>48</v>
      </c>
      <c r="BR54" s="227"/>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18"/>
    </row>
    <row r="55" spans="1:131" ht="26.25" customHeight="1" x14ac:dyDescent="0.15">
      <c r="A55" s="226">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20"/>
      <c r="BK55" s="220"/>
      <c r="BL55" s="220"/>
      <c r="BM55" s="220"/>
      <c r="BN55" s="220"/>
      <c r="BO55" s="229"/>
      <c r="BP55" s="229"/>
      <c r="BQ55" s="226">
        <v>49</v>
      </c>
      <c r="BR55" s="227"/>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18"/>
    </row>
    <row r="56" spans="1:131" ht="26.25" customHeight="1" x14ac:dyDescent="0.15">
      <c r="A56" s="226">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20"/>
      <c r="BK56" s="220"/>
      <c r="BL56" s="220"/>
      <c r="BM56" s="220"/>
      <c r="BN56" s="220"/>
      <c r="BO56" s="229"/>
      <c r="BP56" s="229"/>
      <c r="BQ56" s="226">
        <v>50</v>
      </c>
      <c r="BR56" s="227"/>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18"/>
    </row>
    <row r="57" spans="1:131" ht="26.25" customHeight="1" x14ac:dyDescent="0.15">
      <c r="A57" s="226">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20"/>
      <c r="BK57" s="220"/>
      <c r="BL57" s="220"/>
      <c r="BM57" s="220"/>
      <c r="BN57" s="220"/>
      <c r="BO57" s="229"/>
      <c r="BP57" s="229"/>
      <c r="BQ57" s="226">
        <v>51</v>
      </c>
      <c r="BR57" s="227"/>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18"/>
    </row>
    <row r="58" spans="1:131" ht="26.25" customHeight="1" x14ac:dyDescent="0.15">
      <c r="A58" s="226">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20"/>
      <c r="BK58" s="220"/>
      <c r="BL58" s="220"/>
      <c r="BM58" s="220"/>
      <c r="BN58" s="220"/>
      <c r="BO58" s="229"/>
      <c r="BP58" s="229"/>
      <c r="BQ58" s="226">
        <v>52</v>
      </c>
      <c r="BR58" s="227"/>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18"/>
    </row>
    <row r="59" spans="1:131" ht="26.25" customHeight="1" x14ac:dyDescent="0.15">
      <c r="A59" s="226">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20"/>
      <c r="BK59" s="220"/>
      <c r="BL59" s="220"/>
      <c r="BM59" s="220"/>
      <c r="BN59" s="220"/>
      <c r="BO59" s="229"/>
      <c r="BP59" s="229"/>
      <c r="BQ59" s="226">
        <v>53</v>
      </c>
      <c r="BR59" s="227"/>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18"/>
    </row>
    <row r="60" spans="1:131" ht="26.25" customHeight="1" x14ac:dyDescent="0.15">
      <c r="A60" s="226">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20"/>
      <c r="BK60" s="220"/>
      <c r="BL60" s="220"/>
      <c r="BM60" s="220"/>
      <c r="BN60" s="220"/>
      <c r="BO60" s="229"/>
      <c r="BP60" s="229"/>
      <c r="BQ60" s="226">
        <v>54</v>
      </c>
      <c r="BR60" s="227"/>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18"/>
    </row>
    <row r="61" spans="1:131" ht="26.25" customHeight="1" thickBot="1" x14ac:dyDescent="0.2">
      <c r="A61" s="226">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20"/>
      <c r="BK61" s="220"/>
      <c r="BL61" s="220"/>
      <c r="BM61" s="220"/>
      <c r="BN61" s="220"/>
      <c r="BO61" s="229"/>
      <c r="BP61" s="229"/>
      <c r="BQ61" s="226">
        <v>55</v>
      </c>
      <c r="BR61" s="227"/>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18"/>
    </row>
    <row r="62" spans="1:131" ht="26.25" customHeight="1" x14ac:dyDescent="0.15">
      <c r="A62" s="226">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394</v>
      </c>
      <c r="BK62" s="842"/>
      <c r="BL62" s="842"/>
      <c r="BM62" s="842"/>
      <c r="BN62" s="843"/>
      <c r="BO62" s="229"/>
      <c r="BP62" s="229"/>
      <c r="BQ62" s="226">
        <v>56</v>
      </c>
      <c r="BR62" s="227"/>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18"/>
    </row>
    <row r="63" spans="1:131" ht="26.25" customHeight="1" thickBot="1" x14ac:dyDescent="0.2">
      <c r="A63" s="228" t="s">
        <v>376</v>
      </c>
      <c r="B63" s="825" t="s">
        <v>395</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98</v>
      </c>
      <c r="AG63" s="880"/>
      <c r="AH63" s="880"/>
      <c r="AI63" s="880"/>
      <c r="AJ63" s="881"/>
      <c r="AK63" s="882"/>
      <c r="AL63" s="877"/>
      <c r="AM63" s="877"/>
      <c r="AN63" s="877"/>
      <c r="AO63" s="877"/>
      <c r="AP63" s="880"/>
      <c r="AQ63" s="880"/>
      <c r="AR63" s="880"/>
      <c r="AS63" s="880"/>
      <c r="AT63" s="880"/>
      <c r="AU63" s="880"/>
      <c r="AV63" s="880"/>
      <c r="AW63" s="880"/>
      <c r="AX63" s="880"/>
      <c r="AY63" s="880"/>
      <c r="AZ63" s="884"/>
      <c r="BA63" s="884"/>
      <c r="BB63" s="884"/>
      <c r="BC63" s="884"/>
      <c r="BD63" s="884"/>
      <c r="BE63" s="885"/>
      <c r="BF63" s="885"/>
      <c r="BG63" s="885"/>
      <c r="BH63" s="885"/>
      <c r="BI63" s="886"/>
      <c r="BJ63" s="887" t="s">
        <v>122</v>
      </c>
      <c r="BK63" s="888"/>
      <c r="BL63" s="888"/>
      <c r="BM63" s="888"/>
      <c r="BN63" s="889"/>
      <c r="BO63" s="229"/>
      <c r="BP63" s="229"/>
      <c r="BQ63" s="226">
        <v>57</v>
      </c>
      <c r="BR63" s="227"/>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18"/>
    </row>
    <row r="65" spans="1:131" ht="26.25" customHeight="1" thickBot="1" x14ac:dyDescent="0.2">
      <c r="A65" s="220" t="s">
        <v>396</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18"/>
    </row>
    <row r="66" spans="1:131" ht="26.25" customHeight="1" x14ac:dyDescent="0.15">
      <c r="A66" s="763" t="s">
        <v>397</v>
      </c>
      <c r="B66" s="764"/>
      <c r="C66" s="764"/>
      <c r="D66" s="764"/>
      <c r="E66" s="764"/>
      <c r="F66" s="764"/>
      <c r="G66" s="764"/>
      <c r="H66" s="764"/>
      <c r="I66" s="764"/>
      <c r="J66" s="764"/>
      <c r="K66" s="764"/>
      <c r="L66" s="764"/>
      <c r="M66" s="764"/>
      <c r="N66" s="764"/>
      <c r="O66" s="764"/>
      <c r="P66" s="765"/>
      <c r="Q66" s="769" t="s">
        <v>380</v>
      </c>
      <c r="R66" s="770"/>
      <c r="S66" s="770"/>
      <c r="T66" s="770"/>
      <c r="U66" s="771"/>
      <c r="V66" s="769" t="s">
        <v>381</v>
      </c>
      <c r="W66" s="770"/>
      <c r="X66" s="770"/>
      <c r="Y66" s="770"/>
      <c r="Z66" s="771"/>
      <c r="AA66" s="769" t="s">
        <v>382</v>
      </c>
      <c r="AB66" s="770"/>
      <c r="AC66" s="770"/>
      <c r="AD66" s="770"/>
      <c r="AE66" s="771"/>
      <c r="AF66" s="890" t="s">
        <v>383</v>
      </c>
      <c r="AG66" s="851"/>
      <c r="AH66" s="851"/>
      <c r="AI66" s="851"/>
      <c r="AJ66" s="891"/>
      <c r="AK66" s="769" t="s">
        <v>384</v>
      </c>
      <c r="AL66" s="764"/>
      <c r="AM66" s="764"/>
      <c r="AN66" s="764"/>
      <c r="AO66" s="765"/>
      <c r="AP66" s="769" t="s">
        <v>385</v>
      </c>
      <c r="AQ66" s="770"/>
      <c r="AR66" s="770"/>
      <c r="AS66" s="770"/>
      <c r="AT66" s="771"/>
      <c r="AU66" s="769" t="s">
        <v>398</v>
      </c>
      <c r="AV66" s="770"/>
      <c r="AW66" s="770"/>
      <c r="AX66" s="770"/>
      <c r="AY66" s="771"/>
      <c r="AZ66" s="769" t="s">
        <v>364</v>
      </c>
      <c r="BA66" s="770"/>
      <c r="BB66" s="770"/>
      <c r="BC66" s="770"/>
      <c r="BD66" s="776"/>
      <c r="BE66" s="229"/>
      <c r="BF66" s="229"/>
      <c r="BG66" s="229"/>
      <c r="BH66" s="229"/>
      <c r="BI66" s="229"/>
      <c r="BJ66" s="229"/>
      <c r="BK66" s="229"/>
      <c r="BL66" s="229"/>
      <c r="BM66" s="229"/>
      <c r="BN66" s="229"/>
      <c r="BO66" s="229"/>
      <c r="BP66" s="229"/>
      <c r="BQ66" s="226">
        <v>60</v>
      </c>
      <c r="BR66" s="231"/>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18"/>
    </row>
    <row r="67" spans="1:131" ht="26.25" customHeight="1" thickBot="1" x14ac:dyDescent="0.2">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29"/>
      <c r="BF67" s="229"/>
      <c r="BG67" s="229"/>
      <c r="BH67" s="229"/>
      <c r="BI67" s="229"/>
      <c r="BJ67" s="229"/>
      <c r="BK67" s="229"/>
      <c r="BL67" s="229"/>
      <c r="BM67" s="229"/>
      <c r="BN67" s="229"/>
      <c r="BO67" s="229"/>
      <c r="BP67" s="229"/>
      <c r="BQ67" s="226">
        <v>61</v>
      </c>
      <c r="BR67" s="231"/>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18"/>
    </row>
    <row r="68" spans="1:131" ht="26.25" customHeight="1" thickTop="1" x14ac:dyDescent="0.15">
      <c r="A68" s="224">
        <v>1</v>
      </c>
      <c r="B68" s="905" t="s">
        <v>545</v>
      </c>
      <c r="C68" s="906"/>
      <c r="D68" s="906"/>
      <c r="E68" s="906"/>
      <c r="F68" s="906"/>
      <c r="G68" s="906"/>
      <c r="H68" s="906"/>
      <c r="I68" s="906"/>
      <c r="J68" s="906"/>
      <c r="K68" s="906"/>
      <c r="L68" s="906"/>
      <c r="M68" s="906"/>
      <c r="N68" s="906"/>
      <c r="O68" s="906"/>
      <c r="P68" s="907"/>
      <c r="Q68" s="908">
        <v>193</v>
      </c>
      <c r="R68" s="902"/>
      <c r="S68" s="902"/>
      <c r="T68" s="902"/>
      <c r="U68" s="902"/>
      <c r="V68" s="902">
        <v>190</v>
      </c>
      <c r="W68" s="902"/>
      <c r="X68" s="902"/>
      <c r="Y68" s="902"/>
      <c r="Z68" s="902"/>
      <c r="AA68" s="902">
        <v>3</v>
      </c>
      <c r="AB68" s="902"/>
      <c r="AC68" s="902"/>
      <c r="AD68" s="902"/>
      <c r="AE68" s="902"/>
      <c r="AF68" s="902">
        <v>3</v>
      </c>
      <c r="AG68" s="902"/>
      <c r="AH68" s="902"/>
      <c r="AI68" s="902"/>
      <c r="AJ68" s="902"/>
      <c r="AK68" s="902">
        <v>7</v>
      </c>
      <c r="AL68" s="902"/>
      <c r="AM68" s="902"/>
      <c r="AN68" s="902"/>
      <c r="AO68" s="902"/>
      <c r="AP68" s="902"/>
      <c r="AQ68" s="902"/>
      <c r="AR68" s="902"/>
      <c r="AS68" s="902"/>
      <c r="AT68" s="902"/>
      <c r="AU68" s="902"/>
      <c r="AV68" s="902"/>
      <c r="AW68" s="902"/>
      <c r="AX68" s="902"/>
      <c r="AY68" s="902"/>
      <c r="AZ68" s="903"/>
      <c r="BA68" s="903"/>
      <c r="BB68" s="903"/>
      <c r="BC68" s="903"/>
      <c r="BD68" s="904"/>
      <c r="BE68" s="229"/>
      <c r="BF68" s="229"/>
      <c r="BG68" s="229"/>
      <c r="BH68" s="229"/>
      <c r="BI68" s="229"/>
      <c r="BJ68" s="229"/>
      <c r="BK68" s="229"/>
      <c r="BL68" s="229"/>
      <c r="BM68" s="229"/>
      <c r="BN68" s="229"/>
      <c r="BO68" s="229"/>
      <c r="BP68" s="229"/>
      <c r="BQ68" s="226">
        <v>62</v>
      </c>
      <c r="BR68" s="231"/>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18"/>
    </row>
    <row r="69" spans="1:131" ht="26.25" customHeight="1" x14ac:dyDescent="0.15">
      <c r="A69" s="226">
        <v>2</v>
      </c>
      <c r="B69" s="909" t="s">
        <v>546</v>
      </c>
      <c r="C69" s="910"/>
      <c r="D69" s="910"/>
      <c r="E69" s="910"/>
      <c r="F69" s="910"/>
      <c r="G69" s="910"/>
      <c r="H69" s="910"/>
      <c r="I69" s="910"/>
      <c r="J69" s="910"/>
      <c r="K69" s="910"/>
      <c r="L69" s="910"/>
      <c r="M69" s="910"/>
      <c r="N69" s="910"/>
      <c r="O69" s="910"/>
      <c r="P69" s="911"/>
      <c r="Q69" s="912">
        <v>177</v>
      </c>
      <c r="R69" s="866"/>
      <c r="S69" s="866"/>
      <c r="T69" s="866"/>
      <c r="U69" s="866"/>
      <c r="V69" s="866">
        <v>166</v>
      </c>
      <c r="W69" s="866"/>
      <c r="X69" s="866"/>
      <c r="Y69" s="866"/>
      <c r="Z69" s="866"/>
      <c r="AA69" s="866">
        <v>11</v>
      </c>
      <c r="AB69" s="866"/>
      <c r="AC69" s="866"/>
      <c r="AD69" s="866"/>
      <c r="AE69" s="866"/>
      <c r="AF69" s="866">
        <v>11</v>
      </c>
      <c r="AG69" s="866"/>
      <c r="AH69" s="866"/>
      <c r="AI69" s="866"/>
      <c r="AJ69" s="866"/>
      <c r="AK69" s="866"/>
      <c r="AL69" s="866"/>
      <c r="AM69" s="866"/>
      <c r="AN69" s="866"/>
      <c r="AO69" s="866"/>
      <c r="AP69" s="866"/>
      <c r="AQ69" s="866"/>
      <c r="AR69" s="866"/>
      <c r="AS69" s="866"/>
      <c r="AT69" s="866"/>
      <c r="AU69" s="866"/>
      <c r="AV69" s="866"/>
      <c r="AW69" s="866"/>
      <c r="AX69" s="866"/>
      <c r="AY69" s="866"/>
      <c r="AZ69" s="868"/>
      <c r="BA69" s="868"/>
      <c r="BB69" s="868"/>
      <c r="BC69" s="868"/>
      <c r="BD69" s="869"/>
      <c r="BE69" s="229"/>
      <c r="BF69" s="229"/>
      <c r="BG69" s="229"/>
      <c r="BH69" s="229"/>
      <c r="BI69" s="229"/>
      <c r="BJ69" s="229"/>
      <c r="BK69" s="229"/>
      <c r="BL69" s="229"/>
      <c r="BM69" s="229"/>
      <c r="BN69" s="229"/>
      <c r="BO69" s="229"/>
      <c r="BP69" s="229"/>
      <c r="BQ69" s="226">
        <v>63</v>
      </c>
      <c r="BR69" s="231"/>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18"/>
    </row>
    <row r="70" spans="1:131" ht="26.25" customHeight="1" x14ac:dyDescent="0.15">
      <c r="A70" s="226">
        <v>3</v>
      </c>
      <c r="B70" s="909" t="s">
        <v>547</v>
      </c>
      <c r="C70" s="910"/>
      <c r="D70" s="910"/>
      <c r="E70" s="910"/>
      <c r="F70" s="910"/>
      <c r="G70" s="910"/>
      <c r="H70" s="910"/>
      <c r="I70" s="910"/>
      <c r="J70" s="910"/>
      <c r="K70" s="910"/>
      <c r="L70" s="910"/>
      <c r="M70" s="910"/>
      <c r="N70" s="910"/>
      <c r="O70" s="910"/>
      <c r="P70" s="911"/>
      <c r="Q70" s="912">
        <v>1398</v>
      </c>
      <c r="R70" s="866"/>
      <c r="S70" s="866"/>
      <c r="T70" s="866"/>
      <c r="U70" s="866"/>
      <c r="V70" s="866">
        <v>1390</v>
      </c>
      <c r="W70" s="866"/>
      <c r="X70" s="866"/>
      <c r="Y70" s="866"/>
      <c r="Z70" s="866"/>
      <c r="AA70" s="866">
        <v>8</v>
      </c>
      <c r="AB70" s="866"/>
      <c r="AC70" s="866"/>
      <c r="AD70" s="866"/>
      <c r="AE70" s="866"/>
      <c r="AF70" s="866">
        <v>8</v>
      </c>
      <c r="AG70" s="866"/>
      <c r="AH70" s="866"/>
      <c r="AI70" s="866"/>
      <c r="AJ70" s="866"/>
      <c r="AK70" s="866"/>
      <c r="AL70" s="866"/>
      <c r="AM70" s="866"/>
      <c r="AN70" s="866"/>
      <c r="AO70" s="866"/>
      <c r="AP70" s="866">
        <v>591</v>
      </c>
      <c r="AQ70" s="866"/>
      <c r="AR70" s="866"/>
      <c r="AS70" s="866"/>
      <c r="AT70" s="866"/>
      <c r="AU70" s="866"/>
      <c r="AV70" s="866"/>
      <c r="AW70" s="866"/>
      <c r="AX70" s="866"/>
      <c r="AY70" s="866"/>
      <c r="AZ70" s="868"/>
      <c r="BA70" s="868"/>
      <c r="BB70" s="868"/>
      <c r="BC70" s="868"/>
      <c r="BD70" s="869"/>
      <c r="BE70" s="229"/>
      <c r="BF70" s="229"/>
      <c r="BG70" s="229"/>
      <c r="BH70" s="229"/>
      <c r="BI70" s="229"/>
      <c r="BJ70" s="229"/>
      <c r="BK70" s="229"/>
      <c r="BL70" s="229"/>
      <c r="BM70" s="229"/>
      <c r="BN70" s="229"/>
      <c r="BO70" s="229"/>
      <c r="BP70" s="229"/>
      <c r="BQ70" s="226">
        <v>64</v>
      </c>
      <c r="BR70" s="231"/>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18"/>
    </row>
    <row r="71" spans="1:131" ht="26.25" customHeight="1" x14ac:dyDescent="0.15">
      <c r="A71" s="226">
        <v>4</v>
      </c>
      <c r="B71" s="909" t="s">
        <v>548</v>
      </c>
      <c r="C71" s="910"/>
      <c r="D71" s="910"/>
      <c r="E71" s="910"/>
      <c r="F71" s="910"/>
      <c r="G71" s="910"/>
      <c r="H71" s="910"/>
      <c r="I71" s="910"/>
      <c r="J71" s="910"/>
      <c r="K71" s="910"/>
      <c r="L71" s="910"/>
      <c r="M71" s="910"/>
      <c r="N71" s="910"/>
      <c r="O71" s="910"/>
      <c r="P71" s="911"/>
      <c r="Q71" s="912">
        <v>16</v>
      </c>
      <c r="R71" s="866"/>
      <c r="S71" s="866"/>
      <c r="T71" s="866"/>
      <c r="U71" s="866"/>
      <c r="V71" s="866">
        <v>16</v>
      </c>
      <c r="W71" s="866"/>
      <c r="X71" s="866"/>
      <c r="Y71" s="866"/>
      <c r="Z71" s="866"/>
      <c r="AA71" s="866">
        <v>0</v>
      </c>
      <c r="AB71" s="866"/>
      <c r="AC71" s="866"/>
      <c r="AD71" s="866"/>
      <c r="AE71" s="866"/>
      <c r="AF71" s="866">
        <v>0</v>
      </c>
      <c r="AG71" s="866"/>
      <c r="AH71" s="866"/>
      <c r="AI71" s="866"/>
      <c r="AJ71" s="866"/>
      <c r="AK71" s="866"/>
      <c r="AL71" s="866"/>
      <c r="AM71" s="866"/>
      <c r="AN71" s="866"/>
      <c r="AO71" s="866"/>
      <c r="AP71" s="866"/>
      <c r="AQ71" s="866"/>
      <c r="AR71" s="866"/>
      <c r="AS71" s="866"/>
      <c r="AT71" s="866"/>
      <c r="AU71" s="866"/>
      <c r="AV71" s="866"/>
      <c r="AW71" s="866"/>
      <c r="AX71" s="866"/>
      <c r="AY71" s="866"/>
      <c r="AZ71" s="868"/>
      <c r="BA71" s="868"/>
      <c r="BB71" s="868"/>
      <c r="BC71" s="868"/>
      <c r="BD71" s="869"/>
      <c r="BE71" s="229"/>
      <c r="BF71" s="229"/>
      <c r="BG71" s="229"/>
      <c r="BH71" s="229"/>
      <c r="BI71" s="229"/>
      <c r="BJ71" s="229"/>
      <c r="BK71" s="229"/>
      <c r="BL71" s="229"/>
      <c r="BM71" s="229"/>
      <c r="BN71" s="229"/>
      <c r="BO71" s="229"/>
      <c r="BP71" s="229"/>
      <c r="BQ71" s="226">
        <v>65</v>
      </c>
      <c r="BR71" s="231"/>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18"/>
    </row>
    <row r="72" spans="1:131" ht="26.25" customHeight="1" x14ac:dyDescent="0.15">
      <c r="A72" s="226">
        <v>5</v>
      </c>
      <c r="B72" s="909"/>
      <c r="C72" s="910"/>
      <c r="D72" s="910"/>
      <c r="E72" s="910"/>
      <c r="F72" s="910"/>
      <c r="G72" s="910"/>
      <c r="H72" s="910"/>
      <c r="I72" s="910"/>
      <c r="J72" s="910"/>
      <c r="K72" s="910"/>
      <c r="L72" s="910"/>
      <c r="M72" s="910"/>
      <c r="N72" s="910"/>
      <c r="O72" s="910"/>
      <c r="P72" s="911"/>
      <c r="Q72" s="912"/>
      <c r="R72" s="866"/>
      <c r="S72" s="866"/>
      <c r="T72" s="866"/>
      <c r="U72" s="866"/>
      <c r="V72" s="866"/>
      <c r="W72" s="866"/>
      <c r="X72" s="866"/>
      <c r="Y72" s="866"/>
      <c r="Z72" s="866"/>
      <c r="AA72" s="866"/>
      <c r="AB72" s="866"/>
      <c r="AC72" s="866"/>
      <c r="AD72" s="866"/>
      <c r="AE72" s="866"/>
      <c r="AF72" s="866"/>
      <c r="AG72" s="866"/>
      <c r="AH72" s="866"/>
      <c r="AI72" s="866"/>
      <c r="AJ72" s="866"/>
      <c r="AK72" s="866"/>
      <c r="AL72" s="866"/>
      <c r="AM72" s="866"/>
      <c r="AN72" s="866"/>
      <c r="AO72" s="866"/>
      <c r="AP72" s="866"/>
      <c r="AQ72" s="866"/>
      <c r="AR72" s="866"/>
      <c r="AS72" s="866"/>
      <c r="AT72" s="866"/>
      <c r="AU72" s="866"/>
      <c r="AV72" s="866"/>
      <c r="AW72" s="866"/>
      <c r="AX72" s="866"/>
      <c r="AY72" s="866"/>
      <c r="AZ72" s="868"/>
      <c r="BA72" s="868"/>
      <c r="BB72" s="868"/>
      <c r="BC72" s="868"/>
      <c r="BD72" s="869"/>
      <c r="BE72" s="229"/>
      <c r="BF72" s="229"/>
      <c r="BG72" s="229"/>
      <c r="BH72" s="229"/>
      <c r="BI72" s="229"/>
      <c r="BJ72" s="229"/>
      <c r="BK72" s="229"/>
      <c r="BL72" s="229"/>
      <c r="BM72" s="229"/>
      <c r="BN72" s="229"/>
      <c r="BO72" s="229"/>
      <c r="BP72" s="229"/>
      <c r="BQ72" s="226">
        <v>66</v>
      </c>
      <c r="BR72" s="231"/>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18"/>
    </row>
    <row r="73" spans="1:131" ht="26.25" customHeight="1" x14ac:dyDescent="0.15">
      <c r="A73" s="226">
        <v>6</v>
      </c>
      <c r="B73" s="909"/>
      <c r="C73" s="910"/>
      <c r="D73" s="910"/>
      <c r="E73" s="910"/>
      <c r="F73" s="910"/>
      <c r="G73" s="910"/>
      <c r="H73" s="910"/>
      <c r="I73" s="910"/>
      <c r="J73" s="910"/>
      <c r="K73" s="910"/>
      <c r="L73" s="910"/>
      <c r="M73" s="910"/>
      <c r="N73" s="910"/>
      <c r="O73" s="910"/>
      <c r="P73" s="911"/>
      <c r="Q73" s="912"/>
      <c r="R73" s="866"/>
      <c r="S73" s="866"/>
      <c r="T73" s="866"/>
      <c r="U73" s="866"/>
      <c r="V73" s="866"/>
      <c r="W73" s="866"/>
      <c r="X73" s="866"/>
      <c r="Y73" s="866"/>
      <c r="Z73" s="866"/>
      <c r="AA73" s="866"/>
      <c r="AB73" s="866"/>
      <c r="AC73" s="866"/>
      <c r="AD73" s="866"/>
      <c r="AE73" s="866"/>
      <c r="AF73" s="866"/>
      <c r="AG73" s="866"/>
      <c r="AH73" s="866"/>
      <c r="AI73" s="866"/>
      <c r="AJ73" s="866"/>
      <c r="AK73" s="866"/>
      <c r="AL73" s="866"/>
      <c r="AM73" s="866"/>
      <c r="AN73" s="866"/>
      <c r="AO73" s="866"/>
      <c r="AP73" s="866"/>
      <c r="AQ73" s="866"/>
      <c r="AR73" s="866"/>
      <c r="AS73" s="866"/>
      <c r="AT73" s="866"/>
      <c r="AU73" s="866"/>
      <c r="AV73" s="866"/>
      <c r="AW73" s="866"/>
      <c r="AX73" s="866"/>
      <c r="AY73" s="866"/>
      <c r="AZ73" s="868"/>
      <c r="BA73" s="868"/>
      <c r="BB73" s="868"/>
      <c r="BC73" s="868"/>
      <c r="BD73" s="869"/>
      <c r="BE73" s="229"/>
      <c r="BF73" s="229"/>
      <c r="BG73" s="229"/>
      <c r="BH73" s="229"/>
      <c r="BI73" s="229"/>
      <c r="BJ73" s="229"/>
      <c r="BK73" s="229"/>
      <c r="BL73" s="229"/>
      <c r="BM73" s="229"/>
      <c r="BN73" s="229"/>
      <c r="BO73" s="229"/>
      <c r="BP73" s="229"/>
      <c r="BQ73" s="226">
        <v>67</v>
      </c>
      <c r="BR73" s="231"/>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18"/>
    </row>
    <row r="74" spans="1:131" ht="26.25" customHeight="1" x14ac:dyDescent="0.15">
      <c r="A74" s="226">
        <v>7</v>
      </c>
      <c r="B74" s="909"/>
      <c r="C74" s="910"/>
      <c r="D74" s="910"/>
      <c r="E74" s="910"/>
      <c r="F74" s="910"/>
      <c r="G74" s="910"/>
      <c r="H74" s="910"/>
      <c r="I74" s="910"/>
      <c r="J74" s="910"/>
      <c r="K74" s="910"/>
      <c r="L74" s="910"/>
      <c r="M74" s="910"/>
      <c r="N74" s="910"/>
      <c r="O74" s="910"/>
      <c r="P74" s="911"/>
      <c r="Q74" s="912"/>
      <c r="R74" s="866"/>
      <c r="S74" s="866"/>
      <c r="T74" s="866"/>
      <c r="U74" s="866"/>
      <c r="V74" s="866"/>
      <c r="W74" s="866"/>
      <c r="X74" s="866"/>
      <c r="Y74" s="866"/>
      <c r="Z74" s="866"/>
      <c r="AA74" s="866"/>
      <c r="AB74" s="866"/>
      <c r="AC74" s="866"/>
      <c r="AD74" s="866"/>
      <c r="AE74" s="866"/>
      <c r="AF74" s="866"/>
      <c r="AG74" s="866"/>
      <c r="AH74" s="866"/>
      <c r="AI74" s="866"/>
      <c r="AJ74" s="866"/>
      <c r="AK74" s="866"/>
      <c r="AL74" s="866"/>
      <c r="AM74" s="866"/>
      <c r="AN74" s="866"/>
      <c r="AO74" s="866"/>
      <c r="AP74" s="866"/>
      <c r="AQ74" s="866"/>
      <c r="AR74" s="866"/>
      <c r="AS74" s="866"/>
      <c r="AT74" s="866"/>
      <c r="AU74" s="866"/>
      <c r="AV74" s="866"/>
      <c r="AW74" s="866"/>
      <c r="AX74" s="866"/>
      <c r="AY74" s="866"/>
      <c r="AZ74" s="868"/>
      <c r="BA74" s="868"/>
      <c r="BB74" s="868"/>
      <c r="BC74" s="868"/>
      <c r="BD74" s="869"/>
      <c r="BE74" s="229"/>
      <c r="BF74" s="229"/>
      <c r="BG74" s="229"/>
      <c r="BH74" s="229"/>
      <c r="BI74" s="229"/>
      <c r="BJ74" s="229"/>
      <c r="BK74" s="229"/>
      <c r="BL74" s="229"/>
      <c r="BM74" s="229"/>
      <c r="BN74" s="229"/>
      <c r="BO74" s="229"/>
      <c r="BP74" s="229"/>
      <c r="BQ74" s="226">
        <v>68</v>
      </c>
      <c r="BR74" s="231"/>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18"/>
    </row>
    <row r="75" spans="1:131" ht="26.25" customHeight="1" x14ac:dyDescent="0.15">
      <c r="A75" s="226">
        <v>8</v>
      </c>
      <c r="B75" s="909"/>
      <c r="C75" s="910"/>
      <c r="D75" s="910"/>
      <c r="E75" s="910"/>
      <c r="F75" s="910"/>
      <c r="G75" s="910"/>
      <c r="H75" s="910"/>
      <c r="I75" s="910"/>
      <c r="J75" s="910"/>
      <c r="K75" s="910"/>
      <c r="L75" s="910"/>
      <c r="M75" s="910"/>
      <c r="N75" s="910"/>
      <c r="O75" s="910"/>
      <c r="P75" s="911"/>
      <c r="Q75" s="913"/>
      <c r="R75" s="914"/>
      <c r="S75" s="914"/>
      <c r="T75" s="914"/>
      <c r="U75" s="870"/>
      <c r="V75" s="915"/>
      <c r="W75" s="914"/>
      <c r="X75" s="914"/>
      <c r="Y75" s="914"/>
      <c r="Z75" s="870"/>
      <c r="AA75" s="915"/>
      <c r="AB75" s="914"/>
      <c r="AC75" s="914"/>
      <c r="AD75" s="914"/>
      <c r="AE75" s="870"/>
      <c r="AF75" s="915"/>
      <c r="AG75" s="914"/>
      <c r="AH75" s="914"/>
      <c r="AI75" s="914"/>
      <c r="AJ75" s="870"/>
      <c r="AK75" s="915"/>
      <c r="AL75" s="914"/>
      <c r="AM75" s="914"/>
      <c r="AN75" s="914"/>
      <c r="AO75" s="870"/>
      <c r="AP75" s="915"/>
      <c r="AQ75" s="914"/>
      <c r="AR75" s="914"/>
      <c r="AS75" s="914"/>
      <c r="AT75" s="870"/>
      <c r="AU75" s="915"/>
      <c r="AV75" s="914"/>
      <c r="AW75" s="914"/>
      <c r="AX75" s="914"/>
      <c r="AY75" s="870"/>
      <c r="AZ75" s="868"/>
      <c r="BA75" s="868"/>
      <c r="BB75" s="868"/>
      <c r="BC75" s="868"/>
      <c r="BD75" s="869"/>
      <c r="BE75" s="229"/>
      <c r="BF75" s="229"/>
      <c r="BG75" s="229"/>
      <c r="BH75" s="229"/>
      <c r="BI75" s="229"/>
      <c r="BJ75" s="229"/>
      <c r="BK75" s="229"/>
      <c r="BL75" s="229"/>
      <c r="BM75" s="229"/>
      <c r="BN75" s="229"/>
      <c r="BO75" s="229"/>
      <c r="BP75" s="229"/>
      <c r="BQ75" s="226">
        <v>69</v>
      </c>
      <c r="BR75" s="231"/>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18"/>
    </row>
    <row r="76" spans="1:131" ht="26.25" customHeight="1" x14ac:dyDescent="0.15">
      <c r="A76" s="226">
        <v>9</v>
      </c>
      <c r="B76" s="909"/>
      <c r="C76" s="910"/>
      <c r="D76" s="910"/>
      <c r="E76" s="910"/>
      <c r="F76" s="910"/>
      <c r="G76" s="910"/>
      <c r="H76" s="910"/>
      <c r="I76" s="910"/>
      <c r="J76" s="910"/>
      <c r="K76" s="910"/>
      <c r="L76" s="910"/>
      <c r="M76" s="910"/>
      <c r="N76" s="910"/>
      <c r="O76" s="910"/>
      <c r="P76" s="911"/>
      <c r="Q76" s="913"/>
      <c r="R76" s="914"/>
      <c r="S76" s="914"/>
      <c r="T76" s="914"/>
      <c r="U76" s="870"/>
      <c r="V76" s="915"/>
      <c r="W76" s="914"/>
      <c r="X76" s="914"/>
      <c r="Y76" s="914"/>
      <c r="Z76" s="870"/>
      <c r="AA76" s="915"/>
      <c r="AB76" s="914"/>
      <c r="AC76" s="914"/>
      <c r="AD76" s="914"/>
      <c r="AE76" s="870"/>
      <c r="AF76" s="915"/>
      <c r="AG76" s="914"/>
      <c r="AH76" s="914"/>
      <c r="AI76" s="914"/>
      <c r="AJ76" s="870"/>
      <c r="AK76" s="915"/>
      <c r="AL76" s="914"/>
      <c r="AM76" s="914"/>
      <c r="AN76" s="914"/>
      <c r="AO76" s="870"/>
      <c r="AP76" s="915"/>
      <c r="AQ76" s="914"/>
      <c r="AR76" s="914"/>
      <c r="AS76" s="914"/>
      <c r="AT76" s="870"/>
      <c r="AU76" s="915"/>
      <c r="AV76" s="914"/>
      <c r="AW76" s="914"/>
      <c r="AX76" s="914"/>
      <c r="AY76" s="870"/>
      <c r="AZ76" s="868"/>
      <c r="BA76" s="868"/>
      <c r="BB76" s="868"/>
      <c r="BC76" s="868"/>
      <c r="BD76" s="869"/>
      <c r="BE76" s="229"/>
      <c r="BF76" s="229"/>
      <c r="BG76" s="229"/>
      <c r="BH76" s="229"/>
      <c r="BI76" s="229"/>
      <c r="BJ76" s="229"/>
      <c r="BK76" s="229"/>
      <c r="BL76" s="229"/>
      <c r="BM76" s="229"/>
      <c r="BN76" s="229"/>
      <c r="BO76" s="229"/>
      <c r="BP76" s="229"/>
      <c r="BQ76" s="226">
        <v>70</v>
      </c>
      <c r="BR76" s="231"/>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18"/>
    </row>
    <row r="77" spans="1:131" ht="26.25" customHeight="1" x14ac:dyDescent="0.15">
      <c r="A77" s="226">
        <v>10</v>
      </c>
      <c r="B77" s="909"/>
      <c r="C77" s="910"/>
      <c r="D77" s="910"/>
      <c r="E77" s="910"/>
      <c r="F77" s="910"/>
      <c r="G77" s="910"/>
      <c r="H77" s="910"/>
      <c r="I77" s="910"/>
      <c r="J77" s="910"/>
      <c r="K77" s="910"/>
      <c r="L77" s="910"/>
      <c r="M77" s="910"/>
      <c r="N77" s="910"/>
      <c r="O77" s="910"/>
      <c r="P77" s="911"/>
      <c r="Q77" s="913"/>
      <c r="R77" s="914"/>
      <c r="S77" s="914"/>
      <c r="T77" s="914"/>
      <c r="U77" s="870"/>
      <c r="V77" s="915"/>
      <c r="W77" s="914"/>
      <c r="X77" s="914"/>
      <c r="Y77" s="914"/>
      <c r="Z77" s="870"/>
      <c r="AA77" s="915"/>
      <c r="AB77" s="914"/>
      <c r="AC77" s="914"/>
      <c r="AD77" s="914"/>
      <c r="AE77" s="870"/>
      <c r="AF77" s="915"/>
      <c r="AG77" s="914"/>
      <c r="AH77" s="914"/>
      <c r="AI77" s="914"/>
      <c r="AJ77" s="870"/>
      <c r="AK77" s="915"/>
      <c r="AL77" s="914"/>
      <c r="AM77" s="914"/>
      <c r="AN77" s="914"/>
      <c r="AO77" s="870"/>
      <c r="AP77" s="915"/>
      <c r="AQ77" s="914"/>
      <c r="AR77" s="914"/>
      <c r="AS77" s="914"/>
      <c r="AT77" s="870"/>
      <c r="AU77" s="915"/>
      <c r="AV77" s="914"/>
      <c r="AW77" s="914"/>
      <c r="AX77" s="914"/>
      <c r="AY77" s="870"/>
      <c r="AZ77" s="868"/>
      <c r="BA77" s="868"/>
      <c r="BB77" s="868"/>
      <c r="BC77" s="868"/>
      <c r="BD77" s="869"/>
      <c r="BE77" s="229"/>
      <c r="BF77" s="229"/>
      <c r="BG77" s="229"/>
      <c r="BH77" s="229"/>
      <c r="BI77" s="229"/>
      <c r="BJ77" s="229"/>
      <c r="BK77" s="229"/>
      <c r="BL77" s="229"/>
      <c r="BM77" s="229"/>
      <c r="BN77" s="229"/>
      <c r="BO77" s="229"/>
      <c r="BP77" s="229"/>
      <c r="BQ77" s="226">
        <v>71</v>
      </c>
      <c r="BR77" s="231"/>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18"/>
    </row>
    <row r="78" spans="1:131" ht="26.25" customHeight="1" x14ac:dyDescent="0.15">
      <c r="A78" s="226">
        <v>11</v>
      </c>
      <c r="B78" s="909"/>
      <c r="C78" s="910"/>
      <c r="D78" s="910"/>
      <c r="E78" s="910"/>
      <c r="F78" s="910"/>
      <c r="G78" s="910"/>
      <c r="H78" s="910"/>
      <c r="I78" s="910"/>
      <c r="J78" s="910"/>
      <c r="K78" s="910"/>
      <c r="L78" s="910"/>
      <c r="M78" s="910"/>
      <c r="N78" s="910"/>
      <c r="O78" s="910"/>
      <c r="P78" s="911"/>
      <c r="Q78" s="912"/>
      <c r="R78" s="866"/>
      <c r="S78" s="866"/>
      <c r="T78" s="866"/>
      <c r="U78" s="866"/>
      <c r="V78" s="866"/>
      <c r="W78" s="866"/>
      <c r="X78" s="866"/>
      <c r="Y78" s="866"/>
      <c r="Z78" s="866"/>
      <c r="AA78" s="866"/>
      <c r="AB78" s="866"/>
      <c r="AC78" s="866"/>
      <c r="AD78" s="866"/>
      <c r="AE78" s="866"/>
      <c r="AF78" s="866"/>
      <c r="AG78" s="866"/>
      <c r="AH78" s="866"/>
      <c r="AI78" s="866"/>
      <c r="AJ78" s="866"/>
      <c r="AK78" s="866"/>
      <c r="AL78" s="866"/>
      <c r="AM78" s="866"/>
      <c r="AN78" s="866"/>
      <c r="AO78" s="866"/>
      <c r="AP78" s="866"/>
      <c r="AQ78" s="866"/>
      <c r="AR78" s="866"/>
      <c r="AS78" s="866"/>
      <c r="AT78" s="866"/>
      <c r="AU78" s="866"/>
      <c r="AV78" s="866"/>
      <c r="AW78" s="866"/>
      <c r="AX78" s="866"/>
      <c r="AY78" s="866"/>
      <c r="AZ78" s="868"/>
      <c r="BA78" s="868"/>
      <c r="BB78" s="868"/>
      <c r="BC78" s="868"/>
      <c r="BD78" s="869"/>
      <c r="BE78" s="229"/>
      <c r="BF78" s="229"/>
      <c r="BG78" s="229"/>
      <c r="BH78" s="229"/>
      <c r="BI78" s="229"/>
      <c r="BJ78" s="218"/>
      <c r="BK78" s="218"/>
      <c r="BL78" s="218"/>
      <c r="BM78" s="218"/>
      <c r="BN78" s="218"/>
      <c r="BO78" s="229"/>
      <c r="BP78" s="229"/>
      <c r="BQ78" s="226">
        <v>72</v>
      </c>
      <c r="BR78" s="231"/>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18"/>
    </row>
    <row r="79" spans="1:131" ht="26.25" customHeight="1" x14ac:dyDescent="0.15">
      <c r="A79" s="226">
        <v>12</v>
      </c>
      <c r="B79" s="909"/>
      <c r="C79" s="910"/>
      <c r="D79" s="910"/>
      <c r="E79" s="910"/>
      <c r="F79" s="910"/>
      <c r="G79" s="910"/>
      <c r="H79" s="910"/>
      <c r="I79" s="910"/>
      <c r="J79" s="910"/>
      <c r="K79" s="910"/>
      <c r="L79" s="910"/>
      <c r="M79" s="910"/>
      <c r="N79" s="910"/>
      <c r="O79" s="910"/>
      <c r="P79" s="911"/>
      <c r="Q79" s="912"/>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8"/>
      <c r="BA79" s="868"/>
      <c r="BB79" s="868"/>
      <c r="BC79" s="868"/>
      <c r="BD79" s="869"/>
      <c r="BE79" s="229"/>
      <c r="BF79" s="229"/>
      <c r="BG79" s="229"/>
      <c r="BH79" s="229"/>
      <c r="BI79" s="229"/>
      <c r="BJ79" s="218"/>
      <c r="BK79" s="218"/>
      <c r="BL79" s="218"/>
      <c r="BM79" s="218"/>
      <c r="BN79" s="218"/>
      <c r="BO79" s="229"/>
      <c r="BP79" s="229"/>
      <c r="BQ79" s="226">
        <v>73</v>
      </c>
      <c r="BR79" s="231"/>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18"/>
    </row>
    <row r="80" spans="1:131" ht="26.25" customHeight="1" x14ac:dyDescent="0.15">
      <c r="A80" s="226">
        <v>13</v>
      </c>
      <c r="B80" s="909"/>
      <c r="C80" s="910"/>
      <c r="D80" s="910"/>
      <c r="E80" s="910"/>
      <c r="F80" s="910"/>
      <c r="G80" s="910"/>
      <c r="H80" s="910"/>
      <c r="I80" s="910"/>
      <c r="J80" s="910"/>
      <c r="K80" s="910"/>
      <c r="L80" s="910"/>
      <c r="M80" s="910"/>
      <c r="N80" s="910"/>
      <c r="O80" s="910"/>
      <c r="P80" s="911"/>
      <c r="Q80" s="912"/>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29"/>
      <c r="BF80" s="229"/>
      <c r="BG80" s="229"/>
      <c r="BH80" s="229"/>
      <c r="BI80" s="229"/>
      <c r="BJ80" s="229"/>
      <c r="BK80" s="229"/>
      <c r="BL80" s="229"/>
      <c r="BM80" s="229"/>
      <c r="BN80" s="229"/>
      <c r="BO80" s="229"/>
      <c r="BP80" s="229"/>
      <c r="BQ80" s="226">
        <v>74</v>
      </c>
      <c r="BR80" s="231"/>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18"/>
    </row>
    <row r="81" spans="1:131" ht="26.25" customHeight="1" x14ac:dyDescent="0.15">
      <c r="A81" s="226">
        <v>14</v>
      </c>
      <c r="B81" s="909"/>
      <c r="C81" s="910"/>
      <c r="D81" s="910"/>
      <c r="E81" s="910"/>
      <c r="F81" s="910"/>
      <c r="G81" s="910"/>
      <c r="H81" s="910"/>
      <c r="I81" s="910"/>
      <c r="J81" s="910"/>
      <c r="K81" s="910"/>
      <c r="L81" s="910"/>
      <c r="M81" s="910"/>
      <c r="N81" s="910"/>
      <c r="O81" s="910"/>
      <c r="P81" s="911"/>
      <c r="Q81" s="912"/>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29"/>
      <c r="BF81" s="229"/>
      <c r="BG81" s="229"/>
      <c r="BH81" s="229"/>
      <c r="BI81" s="229"/>
      <c r="BJ81" s="229"/>
      <c r="BK81" s="229"/>
      <c r="BL81" s="229"/>
      <c r="BM81" s="229"/>
      <c r="BN81" s="229"/>
      <c r="BO81" s="229"/>
      <c r="BP81" s="229"/>
      <c r="BQ81" s="226">
        <v>75</v>
      </c>
      <c r="BR81" s="231"/>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18"/>
    </row>
    <row r="82" spans="1:131" ht="26.25" customHeight="1" x14ac:dyDescent="0.15">
      <c r="A82" s="226">
        <v>15</v>
      </c>
      <c r="B82" s="909"/>
      <c r="C82" s="910"/>
      <c r="D82" s="910"/>
      <c r="E82" s="910"/>
      <c r="F82" s="910"/>
      <c r="G82" s="910"/>
      <c r="H82" s="910"/>
      <c r="I82" s="910"/>
      <c r="J82" s="910"/>
      <c r="K82" s="910"/>
      <c r="L82" s="910"/>
      <c r="M82" s="910"/>
      <c r="N82" s="910"/>
      <c r="O82" s="910"/>
      <c r="P82" s="911"/>
      <c r="Q82" s="912"/>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29"/>
      <c r="BF82" s="229"/>
      <c r="BG82" s="229"/>
      <c r="BH82" s="229"/>
      <c r="BI82" s="229"/>
      <c r="BJ82" s="229"/>
      <c r="BK82" s="229"/>
      <c r="BL82" s="229"/>
      <c r="BM82" s="229"/>
      <c r="BN82" s="229"/>
      <c r="BO82" s="229"/>
      <c r="BP82" s="229"/>
      <c r="BQ82" s="226">
        <v>76</v>
      </c>
      <c r="BR82" s="231"/>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18"/>
    </row>
    <row r="83" spans="1:131" ht="26.25" customHeight="1" x14ac:dyDescent="0.15">
      <c r="A83" s="226">
        <v>16</v>
      </c>
      <c r="B83" s="909"/>
      <c r="C83" s="910"/>
      <c r="D83" s="910"/>
      <c r="E83" s="910"/>
      <c r="F83" s="910"/>
      <c r="G83" s="910"/>
      <c r="H83" s="910"/>
      <c r="I83" s="910"/>
      <c r="J83" s="910"/>
      <c r="K83" s="910"/>
      <c r="L83" s="910"/>
      <c r="M83" s="910"/>
      <c r="N83" s="910"/>
      <c r="O83" s="910"/>
      <c r="P83" s="911"/>
      <c r="Q83" s="912"/>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29"/>
      <c r="BF83" s="229"/>
      <c r="BG83" s="229"/>
      <c r="BH83" s="229"/>
      <c r="BI83" s="229"/>
      <c r="BJ83" s="229"/>
      <c r="BK83" s="229"/>
      <c r="BL83" s="229"/>
      <c r="BM83" s="229"/>
      <c r="BN83" s="229"/>
      <c r="BO83" s="229"/>
      <c r="BP83" s="229"/>
      <c r="BQ83" s="226">
        <v>77</v>
      </c>
      <c r="BR83" s="231"/>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18"/>
    </row>
    <row r="84" spans="1:131" ht="26.25" customHeight="1" x14ac:dyDescent="0.15">
      <c r="A84" s="226">
        <v>17</v>
      </c>
      <c r="B84" s="909"/>
      <c r="C84" s="910"/>
      <c r="D84" s="910"/>
      <c r="E84" s="910"/>
      <c r="F84" s="910"/>
      <c r="G84" s="910"/>
      <c r="H84" s="910"/>
      <c r="I84" s="910"/>
      <c r="J84" s="910"/>
      <c r="K84" s="910"/>
      <c r="L84" s="910"/>
      <c r="M84" s="910"/>
      <c r="N84" s="910"/>
      <c r="O84" s="910"/>
      <c r="P84" s="911"/>
      <c r="Q84" s="912"/>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29"/>
      <c r="BF84" s="229"/>
      <c r="BG84" s="229"/>
      <c r="BH84" s="229"/>
      <c r="BI84" s="229"/>
      <c r="BJ84" s="229"/>
      <c r="BK84" s="229"/>
      <c r="BL84" s="229"/>
      <c r="BM84" s="229"/>
      <c r="BN84" s="229"/>
      <c r="BO84" s="229"/>
      <c r="BP84" s="229"/>
      <c r="BQ84" s="226">
        <v>78</v>
      </c>
      <c r="BR84" s="231"/>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18"/>
    </row>
    <row r="85" spans="1:131" ht="26.25" customHeight="1" x14ac:dyDescent="0.15">
      <c r="A85" s="226">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29"/>
      <c r="BF85" s="229"/>
      <c r="BG85" s="229"/>
      <c r="BH85" s="229"/>
      <c r="BI85" s="229"/>
      <c r="BJ85" s="229"/>
      <c r="BK85" s="229"/>
      <c r="BL85" s="229"/>
      <c r="BM85" s="229"/>
      <c r="BN85" s="229"/>
      <c r="BO85" s="229"/>
      <c r="BP85" s="229"/>
      <c r="BQ85" s="226">
        <v>79</v>
      </c>
      <c r="BR85" s="231"/>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18"/>
    </row>
    <row r="86" spans="1:131" ht="26.25" customHeight="1" x14ac:dyDescent="0.15">
      <c r="A86" s="226">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29"/>
      <c r="BF86" s="229"/>
      <c r="BG86" s="229"/>
      <c r="BH86" s="229"/>
      <c r="BI86" s="229"/>
      <c r="BJ86" s="229"/>
      <c r="BK86" s="229"/>
      <c r="BL86" s="229"/>
      <c r="BM86" s="229"/>
      <c r="BN86" s="229"/>
      <c r="BO86" s="229"/>
      <c r="BP86" s="229"/>
      <c r="BQ86" s="226">
        <v>80</v>
      </c>
      <c r="BR86" s="231"/>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18"/>
    </row>
    <row r="87" spans="1:131" ht="26.25" customHeight="1" x14ac:dyDescent="0.15">
      <c r="A87" s="232">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29"/>
      <c r="BF87" s="229"/>
      <c r="BG87" s="229"/>
      <c r="BH87" s="229"/>
      <c r="BI87" s="229"/>
      <c r="BJ87" s="229"/>
      <c r="BK87" s="229"/>
      <c r="BL87" s="229"/>
      <c r="BM87" s="229"/>
      <c r="BN87" s="229"/>
      <c r="BO87" s="229"/>
      <c r="BP87" s="229"/>
      <c r="BQ87" s="226">
        <v>81</v>
      </c>
      <c r="BR87" s="231"/>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18"/>
    </row>
    <row r="88" spans="1:131" ht="26.25" customHeight="1" thickBot="1" x14ac:dyDescent="0.2">
      <c r="A88" s="228" t="s">
        <v>376</v>
      </c>
      <c r="B88" s="825" t="s">
        <v>399</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c r="AG88" s="880"/>
      <c r="AH88" s="880"/>
      <c r="AI88" s="880"/>
      <c r="AJ88" s="880"/>
      <c r="AK88" s="877"/>
      <c r="AL88" s="877"/>
      <c r="AM88" s="877"/>
      <c r="AN88" s="877"/>
      <c r="AO88" s="877"/>
      <c r="AP88" s="880"/>
      <c r="AQ88" s="880"/>
      <c r="AR88" s="880"/>
      <c r="AS88" s="880"/>
      <c r="AT88" s="880"/>
      <c r="AU88" s="880"/>
      <c r="AV88" s="880"/>
      <c r="AW88" s="880"/>
      <c r="AX88" s="880"/>
      <c r="AY88" s="880"/>
      <c r="AZ88" s="885"/>
      <c r="BA88" s="885"/>
      <c r="BB88" s="885"/>
      <c r="BC88" s="885"/>
      <c r="BD88" s="886"/>
      <c r="BE88" s="229"/>
      <c r="BF88" s="229"/>
      <c r="BG88" s="229"/>
      <c r="BH88" s="229"/>
      <c r="BI88" s="229"/>
      <c r="BJ88" s="229"/>
      <c r="BK88" s="229"/>
      <c r="BL88" s="229"/>
      <c r="BM88" s="229"/>
      <c r="BN88" s="229"/>
      <c r="BO88" s="229"/>
      <c r="BP88" s="229"/>
      <c r="BQ88" s="226">
        <v>82</v>
      </c>
      <c r="BR88" s="231"/>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825" t="s">
        <v>400</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c r="CS102" s="888"/>
      <c r="CT102" s="888"/>
      <c r="CU102" s="888"/>
      <c r="CV102" s="927"/>
      <c r="CW102" s="926"/>
      <c r="CX102" s="888"/>
      <c r="CY102" s="888"/>
      <c r="CZ102" s="888"/>
      <c r="DA102" s="927"/>
      <c r="DB102" s="926"/>
      <c r="DC102" s="888"/>
      <c r="DD102" s="888"/>
      <c r="DE102" s="888"/>
      <c r="DF102" s="927"/>
      <c r="DG102" s="926"/>
      <c r="DH102" s="888"/>
      <c r="DI102" s="888"/>
      <c r="DJ102" s="888"/>
      <c r="DK102" s="927"/>
      <c r="DL102" s="926"/>
      <c r="DM102" s="888"/>
      <c r="DN102" s="888"/>
      <c r="DO102" s="888"/>
      <c r="DP102" s="927"/>
      <c r="DQ102" s="926"/>
      <c r="DR102" s="888"/>
      <c r="DS102" s="888"/>
      <c r="DT102" s="888"/>
      <c r="DU102" s="927"/>
      <c r="DV102" s="825"/>
      <c r="DW102" s="826"/>
      <c r="DX102" s="826"/>
      <c r="DY102" s="826"/>
      <c r="DZ102" s="950"/>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51" t="s">
        <v>401</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52" t="s">
        <v>402</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403</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404</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53" t="s">
        <v>405</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406</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18" customFormat="1" ht="26.25" customHeight="1" x14ac:dyDescent="0.15">
      <c r="A109" s="948" t="s">
        <v>407</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408</v>
      </c>
      <c r="AB109" s="929"/>
      <c r="AC109" s="929"/>
      <c r="AD109" s="929"/>
      <c r="AE109" s="930"/>
      <c r="AF109" s="928" t="s">
        <v>409</v>
      </c>
      <c r="AG109" s="929"/>
      <c r="AH109" s="929"/>
      <c r="AI109" s="929"/>
      <c r="AJ109" s="930"/>
      <c r="AK109" s="928" t="s">
        <v>294</v>
      </c>
      <c r="AL109" s="929"/>
      <c r="AM109" s="929"/>
      <c r="AN109" s="929"/>
      <c r="AO109" s="930"/>
      <c r="AP109" s="928" t="s">
        <v>410</v>
      </c>
      <c r="AQ109" s="929"/>
      <c r="AR109" s="929"/>
      <c r="AS109" s="929"/>
      <c r="AT109" s="931"/>
      <c r="AU109" s="948" t="s">
        <v>407</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408</v>
      </c>
      <c r="BR109" s="929"/>
      <c r="BS109" s="929"/>
      <c r="BT109" s="929"/>
      <c r="BU109" s="930"/>
      <c r="BV109" s="928" t="s">
        <v>409</v>
      </c>
      <c r="BW109" s="929"/>
      <c r="BX109" s="929"/>
      <c r="BY109" s="929"/>
      <c r="BZ109" s="930"/>
      <c r="CA109" s="928" t="s">
        <v>294</v>
      </c>
      <c r="CB109" s="929"/>
      <c r="CC109" s="929"/>
      <c r="CD109" s="929"/>
      <c r="CE109" s="930"/>
      <c r="CF109" s="949" t="s">
        <v>410</v>
      </c>
      <c r="CG109" s="949"/>
      <c r="CH109" s="949"/>
      <c r="CI109" s="949"/>
      <c r="CJ109" s="949"/>
      <c r="CK109" s="928" t="s">
        <v>411</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408</v>
      </c>
      <c r="DH109" s="929"/>
      <c r="DI109" s="929"/>
      <c r="DJ109" s="929"/>
      <c r="DK109" s="930"/>
      <c r="DL109" s="928" t="s">
        <v>409</v>
      </c>
      <c r="DM109" s="929"/>
      <c r="DN109" s="929"/>
      <c r="DO109" s="929"/>
      <c r="DP109" s="930"/>
      <c r="DQ109" s="928" t="s">
        <v>294</v>
      </c>
      <c r="DR109" s="929"/>
      <c r="DS109" s="929"/>
      <c r="DT109" s="929"/>
      <c r="DU109" s="930"/>
      <c r="DV109" s="928" t="s">
        <v>410</v>
      </c>
      <c r="DW109" s="929"/>
      <c r="DX109" s="929"/>
      <c r="DY109" s="929"/>
      <c r="DZ109" s="931"/>
    </row>
    <row r="110" spans="1:131" s="218" customFormat="1" ht="26.25" customHeight="1" x14ac:dyDescent="0.15">
      <c r="A110" s="932" t="s">
        <v>412</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437744</v>
      </c>
      <c r="AB110" s="936"/>
      <c r="AC110" s="936"/>
      <c r="AD110" s="936"/>
      <c r="AE110" s="937"/>
      <c r="AF110" s="938">
        <v>410253</v>
      </c>
      <c r="AG110" s="936"/>
      <c r="AH110" s="936"/>
      <c r="AI110" s="936"/>
      <c r="AJ110" s="937"/>
      <c r="AK110" s="938">
        <v>401943</v>
      </c>
      <c r="AL110" s="936"/>
      <c r="AM110" s="936"/>
      <c r="AN110" s="936"/>
      <c r="AO110" s="937"/>
      <c r="AP110" s="939">
        <v>24.2</v>
      </c>
      <c r="AQ110" s="940"/>
      <c r="AR110" s="940"/>
      <c r="AS110" s="940"/>
      <c r="AT110" s="941"/>
      <c r="AU110" s="942" t="s">
        <v>69</v>
      </c>
      <c r="AV110" s="943"/>
      <c r="AW110" s="943"/>
      <c r="AX110" s="943"/>
      <c r="AY110" s="943"/>
      <c r="AZ110" s="965" t="s">
        <v>413</v>
      </c>
      <c r="BA110" s="933"/>
      <c r="BB110" s="933"/>
      <c r="BC110" s="933"/>
      <c r="BD110" s="933"/>
      <c r="BE110" s="933"/>
      <c r="BF110" s="933"/>
      <c r="BG110" s="933"/>
      <c r="BH110" s="933"/>
      <c r="BI110" s="933"/>
      <c r="BJ110" s="933"/>
      <c r="BK110" s="933"/>
      <c r="BL110" s="933"/>
      <c r="BM110" s="933"/>
      <c r="BN110" s="933"/>
      <c r="BO110" s="933"/>
      <c r="BP110" s="934"/>
      <c r="BQ110" s="966">
        <v>2849861</v>
      </c>
      <c r="BR110" s="967"/>
      <c r="BS110" s="967"/>
      <c r="BT110" s="967"/>
      <c r="BU110" s="967"/>
      <c r="BV110" s="967">
        <v>2703034</v>
      </c>
      <c r="BW110" s="967"/>
      <c r="BX110" s="967"/>
      <c r="BY110" s="967"/>
      <c r="BZ110" s="967"/>
      <c r="CA110" s="967">
        <v>2528755</v>
      </c>
      <c r="CB110" s="967"/>
      <c r="CC110" s="967"/>
      <c r="CD110" s="967"/>
      <c r="CE110" s="967"/>
      <c r="CF110" s="980">
        <v>152</v>
      </c>
      <c r="CG110" s="981"/>
      <c r="CH110" s="981"/>
      <c r="CI110" s="981"/>
      <c r="CJ110" s="981"/>
      <c r="CK110" s="982" t="s">
        <v>414</v>
      </c>
      <c r="CL110" s="983"/>
      <c r="CM110" s="965" t="s">
        <v>415</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t="s">
        <v>122</v>
      </c>
      <c r="DH110" s="967"/>
      <c r="DI110" s="967"/>
      <c r="DJ110" s="967"/>
      <c r="DK110" s="967"/>
      <c r="DL110" s="967" t="s">
        <v>122</v>
      </c>
      <c r="DM110" s="967"/>
      <c r="DN110" s="967"/>
      <c r="DO110" s="967"/>
      <c r="DP110" s="967"/>
      <c r="DQ110" s="967" t="s">
        <v>122</v>
      </c>
      <c r="DR110" s="967"/>
      <c r="DS110" s="967"/>
      <c r="DT110" s="967"/>
      <c r="DU110" s="967"/>
      <c r="DV110" s="968" t="s">
        <v>122</v>
      </c>
      <c r="DW110" s="968"/>
      <c r="DX110" s="968"/>
      <c r="DY110" s="968"/>
      <c r="DZ110" s="969"/>
    </row>
    <row r="111" spans="1:131" s="218" customFormat="1" ht="26.25" customHeight="1" x14ac:dyDescent="0.15">
      <c r="A111" s="970" t="s">
        <v>416</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122</v>
      </c>
      <c r="AB111" s="974"/>
      <c r="AC111" s="974"/>
      <c r="AD111" s="974"/>
      <c r="AE111" s="975"/>
      <c r="AF111" s="976" t="s">
        <v>122</v>
      </c>
      <c r="AG111" s="974"/>
      <c r="AH111" s="974"/>
      <c r="AI111" s="974"/>
      <c r="AJ111" s="975"/>
      <c r="AK111" s="976" t="s">
        <v>122</v>
      </c>
      <c r="AL111" s="974"/>
      <c r="AM111" s="974"/>
      <c r="AN111" s="974"/>
      <c r="AO111" s="975"/>
      <c r="AP111" s="977" t="s">
        <v>122</v>
      </c>
      <c r="AQ111" s="978"/>
      <c r="AR111" s="978"/>
      <c r="AS111" s="978"/>
      <c r="AT111" s="979"/>
      <c r="AU111" s="944"/>
      <c r="AV111" s="945"/>
      <c r="AW111" s="945"/>
      <c r="AX111" s="945"/>
      <c r="AY111" s="945"/>
      <c r="AZ111" s="958" t="s">
        <v>417</v>
      </c>
      <c r="BA111" s="959"/>
      <c r="BB111" s="959"/>
      <c r="BC111" s="959"/>
      <c r="BD111" s="959"/>
      <c r="BE111" s="959"/>
      <c r="BF111" s="959"/>
      <c r="BG111" s="959"/>
      <c r="BH111" s="959"/>
      <c r="BI111" s="959"/>
      <c r="BJ111" s="959"/>
      <c r="BK111" s="959"/>
      <c r="BL111" s="959"/>
      <c r="BM111" s="959"/>
      <c r="BN111" s="959"/>
      <c r="BO111" s="959"/>
      <c r="BP111" s="960"/>
      <c r="BQ111" s="961" t="s">
        <v>122</v>
      </c>
      <c r="BR111" s="962"/>
      <c r="BS111" s="962"/>
      <c r="BT111" s="962"/>
      <c r="BU111" s="962"/>
      <c r="BV111" s="962" t="s">
        <v>122</v>
      </c>
      <c r="BW111" s="962"/>
      <c r="BX111" s="962"/>
      <c r="BY111" s="962"/>
      <c r="BZ111" s="962"/>
      <c r="CA111" s="962" t="s">
        <v>122</v>
      </c>
      <c r="CB111" s="962"/>
      <c r="CC111" s="962"/>
      <c r="CD111" s="962"/>
      <c r="CE111" s="962"/>
      <c r="CF111" s="956" t="s">
        <v>122</v>
      </c>
      <c r="CG111" s="957"/>
      <c r="CH111" s="957"/>
      <c r="CI111" s="957"/>
      <c r="CJ111" s="957"/>
      <c r="CK111" s="984"/>
      <c r="CL111" s="985"/>
      <c r="CM111" s="958" t="s">
        <v>418</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122</v>
      </c>
      <c r="DH111" s="962"/>
      <c r="DI111" s="962"/>
      <c r="DJ111" s="962"/>
      <c r="DK111" s="962"/>
      <c r="DL111" s="962" t="s">
        <v>122</v>
      </c>
      <c r="DM111" s="962"/>
      <c r="DN111" s="962"/>
      <c r="DO111" s="962"/>
      <c r="DP111" s="962"/>
      <c r="DQ111" s="962" t="s">
        <v>122</v>
      </c>
      <c r="DR111" s="962"/>
      <c r="DS111" s="962"/>
      <c r="DT111" s="962"/>
      <c r="DU111" s="962"/>
      <c r="DV111" s="963" t="s">
        <v>122</v>
      </c>
      <c r="DW111" s="963"/>
      <c r="DX111" s="963"/>
      <c r="DY111" s="963"/>
      <c r="DZ111" s="964"/>
    </row>
    <row r="112" spans="1:131" s="218" customFormat="1" ht="26.25" customHeight="1" x14ac:dyDescent="0.15">
      <c r="A112" s="988" t="s">
        <v>419</v>
      </c>
      <c r="B112" s="989"/>
      <c r="C112" s="959" t="s">
        <v>420</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122</v>
      </c>
      <c r="AB112" s="995"/>
      <c r="AC112" s="995"/>
      <c r="AD112" s="995"/>
      <c r="AE112" s="996"/>
      <c r="AF112" s="997" t="s">
        <v>122</v>
      </c>
      <c r="AG112" s="995"/>
      <c r="AH112" s="995"/>
      <c r="AI112" s="995"/>
      <c r="AJ112" s="996"/>
      <c r="AK112" s="997" t="s">
        <v>122</v>
      </c>
      <c r="AL112" s="995"/>
      <c r="AM112" s="995"/>
      <c r="AN112" s="995"/>
      <c r="AO112" s="996"/>
      <c r="AP112" s="998" t="s">
        <v>122</v>
      </c>
      <c r="AQ112" s="999"/>
      <c r="AR112" s="999"/>
      <c r="AS112" s="999"/>
      <c r="AT112" s="1000"/>
      <c r="AU112" s="944"/>
      <c r="AV112" s="945"/>
      <c r="AW112" s="945"/>
      <c r="AX112" s="945"/>
      <c r="AY112" s="945"/>
      <c r="AZ112" s="958" t="s">
        <v>421</v>
      </c>
      <c r="BA112" s="959"/>
      <c r="BB112" s="959"/>
      <c r="BC112" s="959"/>
      <c r="BD112" s="959"/>
      <c r="BE112" s="959"/>
      <c r="BF112" s="959"/>
      <c r="BG112" s="959"/>
      <c r="BH112" s="959"/>
      <c r="BI112" s="959"/>
      <c r="BJ112" s="959"/>
      <c r="BK112" s="959"/>
      <c r="BL112" s="959"/>
      <c r="BM112" s="959"/>
      <c r="BN112" s="959"/>
      <c r="BO112" s="959"/>
      <c r="BP112" s="960"/>
      <c r="BQ112" s="961">
        <v>1018060</v>
      </c>
      <c r="BR112" s="962"/>
      <c r="BS112" s="962"/>
      <c r="BT112" s="962"/>
      <c r="BU112" s="962"/>
      <c r="BV112" s="962">
        <v>943236</v>
      </c>
      <c r="BW112" s="962"/>
      <c r="BX112" s="962"/>
      <c r="BY112" s="962"/>
      <c r="BZ112" s="962"/>
      <c r="CA112" s="962">
        <v>977735</v>
      </c>
      <c r="CB112" s="962"/>
      <c r="CC112" s="962"/>
      <c r="CD112" s="962"/>
      <c r="CE112" s="962"/>
      <c r="CF112" s="956">
        <v>58.8</v>
      </c>
      <c r="CG112" s="957"/>
      <c r="CH112" s="957"/>
      <c r="CI112" s="957"/>
      <c r="CJ112" s="957"/>
      <c r="CK112" s="984"/>
      <c r="CL112" s="985"/>
      <c r="CM112" s="958" t="s">
        <v>422</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122</v>
      </c>
      <c r="DH112" s="962"/>
      <c r="DI112" s="962"/>
      <c r="DJ112" s="962"/>
      <c r="DK112" s="962"/>
      <c r="DL112" s="962" t="s">
        <v>122</v>
      </c>
      <c r="DM112" s="962"/>
      <c r="DN112" s="962"/>
      <c r="DO112" s="962"/>
      <c r="DP112" s="962"/>
      <c r="DQ112" s="962" t="s">
        <v>122</v>
      </c>
      <c r="DR112" s="962"/>
      <c r="DS112" s="962"/>
      <c r="DT112" s="962"/>
      <c r="DU112" s="962"/>
      <c r="DV112" s="963" t="s">
        <v>122</v>
      </c>
      <c r="DW112" s="963"/>
      <c r="DX112" s="963"/>
      <c r="DY112" s="963"/>
      <c r="DZ112" s="964"/>
    </row>
    <row r="113" spans="1:130" s="218" customFormat="1" ht="26.25" customHeight="1" x14ac:dyDescent="0.15">
      <c r="A113" s="990"/>
      <c r="B113" s="991"/>
      <c r="C113" s="959" t="s">
        <v>423</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82521</v>
      </c>
      <c r="AB113" s="974"/>
      <c r="AC113" s="974"/>
      <c r="AD113" s="974"/>
      <c r="AE113" s="975"/>
      <c r="AF113" s="976">
        <v>81790</v>
      </c>
      <c r="AG113" s="974"/>
      <c r="AH113" s="974"/>
      <c r="AI113" s="974"/>
      <c r="AJ113" s="975"/>
      <c r="AK113" s="976">
        <v>91983</v>
      </c>
      <c r="AL113" s="974"/>
      <c r="AM113" s="974"/>
      <c r="AN113" s="974"/>
      <c r="AO113" s="975"/>
      <c r="AP113" s="977">
        <v>5.5</v>
      </c>
      <c r="AQ113" s="978"/>
      <c r="AR113" s="978"/>
      <c r="AS113" s="978"/>
      <c r="AT113" s="979"/>
      <c r="AU113" s="944"/>
      <c r="AV113" s="945"/>
      <c r="AW113" s="945"/>
      <c r="AX113" s="945"/>
      <c r="AY113" s="945"/>
      <c r="AZ113" s="958" t="s">
        <v>424</v>
      </c>
      <c r="BA113" s="959"/>
      <c r="BB113" s="959"/>
      <c r="BC113" s="959"/>
      <c r="BD113" s="959"/>
      <c r="BE113" s="959"/>
      <c r="BF113" s="959"/>
      <c r="BG113" s="959"/>
      <c r="BH113" s="959"/>
      <c r="BI113" s="959"/>
      <c r="BJ113" s="959"/>
      <c r="BK113" s="959"/>
      <c r="BL113" s="959"/>
      <c r="BM113" s="959"/>
      <c r="BN113" s="959"/>
      <c r="BO113" s="959"/>
      <c r="BP113" s="960"/>
      <c r="BQ113" s="961">
        <v>46173</v>
      </c>
      <c r="BR113" s="962"/>
      <c r="BS113" s="962"/>
      <c r="BT113" s="962"/>
      <c r="BU113" s="962"/>
      <c r="BV113" s="962">
        <v>44080</v>
      </c>
      <c r="BW113" s="962"/>
      <c r="BX113" s="962"/>
      <c r="BY113" s="962"/>
      <c r="BZ113" s="962"/>
      <c r="CA113" s="962">
        <v>38624</v>
      </c>
      <c r="CB113" s="962"/>
      <c r="CC113" s="962"/>
      <c r="CD113" s="962"/>
      <c r="CE113" s="962"/>
      <c r="CF113" s="956">
        <v>2.2999999999999998</v>
      </c>
      <c r="CG113" s="957"/>
      <c r="CH113" s="957"/>
      <c r="CI113" s="957"/>
      <c r="CJ113" s="957"/>
      <c r="CK113" s="984"/>
      <c r="CL113" s="985"/>
      <c r="CM113" s="958" t="s">
        <v>425</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122</v>
      </c>
      <c r="DH113" s="995"/>
      <c r="DI113" s="995"/>
      <c r="DJ113" s="995"/>
      <c r="DK113" s="996"/>
      <c r="DL113" s="997" t="s">
        <v>122</v>
      </c>
      <c r="DM113" s="995"/>
      <c r="DN113" s="995"/>
      <c r="DO113" s="995"/>
      <c r="DP113" s="996"/>
      <c r="DQ113" s="997" t="s">
        <v>122</v>
      </c>
      <c r="DR113" s="995"/>
      <c r="DS113" s="995"/>
      <c r="DT113" s="995"/>
      <c r="DU113" s="996"/>
      <c r="DV113" s="998" t="s">
        <v>122</v>
      </c>
      <c r="DW113" s="999"/>
      <c r="DX113" s="999"/>
      <c r="DY113" s="999"/>
      <c r="DZ113" s="1000"/>
    </row>
    <row r="114" spans="1:130" s="218" customFormat="1" ht="26.25" customHeight="1" x14ac:dyDescent="0.15">
      <c r="A114" s="990"/>
      <c r="B114" s="991"/>
      <c r="C114" s="959" t="s">
        <v>426</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v>6249</v>
      </c>
      <c r="AB114" s="995"/>
      <c r="AC114" s="995"/>
      <c r="AD114" s="995"/>
      <c r="AE114" s="996"/>
      <c r="AF114" s="997">
        <v>2181</v>
      </c>
      <c r="AG114" s="995"/>
      <c r="AH114" s="995"/>
      <c r="AI114" s="995"/>
      <c r="AJ114" s="996"/>
      <c r="AK114" s="997">
        <v>5970</v>
      </c>
      <c r="AL114" s="995"/>
      <c r="AM114" s="995"/>
      <c r="AN114" s="995"/>
      <c r="AO114" s="996"/>
      <c r="AP114" s="998">
        <v>0.4</v>
      </c>
      <c r="AQ114" s="999"/>
      <c r="AR114" s="999"/>
      <c r="AS114" s="999"/>
      <c r="AT114" s="1000"/>
      <c r="AU114" s="944"/>
      <c r="AV114" s="945"/>
      <c r="AW114" s="945"/>
      <c r="AX114" s="945"/>
      <c r="AY114" s="945"/>
      <c r="AZ114" s="958" t="s">
        <v>427</v>
      </c>
      <c r="BA114" s="959"/>
      <c r="BB114" s="959"/>
      <c r="BC114" s="959"/>
      <c r="BD114" s="959"/>
      <c r="BE114" s="959"/>
      <c r="BF114" s="959"/>
      <c r="BG114" s="959"/>
      <c r="BH114" s="959"/>
      <c r="BI114" s="959"/>
      <c r="BJ114" s="959"/>
      <c r="BK114" s="959"/>
      <c r="BL114" s="959"/>
      <c r="BM114" s="959"/>
      <c r="BN114" s="959"/>
      <c r="BO114" s="959"/>
      <c r="BP114" s="960"/>
      <c r="BQ114" s="961">
        <v>608603</v>
      </c>
      <c r="BR114" s="962"/>
      <c r="BS114" s="962"/>
      <c r="BT114" s="962"/>
      <c r="BU114" s="962"/>
      <c r="BV114" s="962">
        <v>634889</v>
      </c>
      <c r="BW114" s="962"/>
      <c r="BX114" s="962"/>
      <c r="BY114" s="962"/>
      <c r="BZ114" s="962"/>
      <c r="CA114" s="962">
        <v>643649</v>
      </c>
      <c r="CB114" s="962"/>
      <c r="CC114" s="962"/>
      <c r="CD114" s="962"/>
      <c r="CE114" s="962"/>
      <c r="CF114" s="956">
        <v>38.700000000000003</v>
      </c>
      <c r="CG114" s="957"/>
      <c r="CH114" s="957"/>
      <c r="CI114" s="957"/>
      <c r="CJ114" s="957"/>
      <c r="CK114" s="984"/>
      <c r="CL114" s="985"/>
      <c r="CM114" s="958" t="s">
        <v>428</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122</v>
      </c>
      <c r="DH114" s="995"/>
      <c r="DI114" s="995"/>
      <c r="DJ114" s="995"/>
      <c r="DK114" s="996"/>
      <c r="DL114" s="997" t="s">
        <v>122</v>
      </c>
      <c r="DM114" s="995"/>
      <c r="DN114" s="995"/>
      <c r="DO114" s="995"/>
      <c r="DP114" s="996"/>
      <c r="DQ114" s="997" t="s">
        <v>122</v>
      </c>
      <c r="DR114" s="995"/>
      <c r="DS114" s="995"/>
      <c r="DT114" s="995"/>
      <c r="DU114" s="996"/>
      <c r="DV114" s="998" t="s">
        <v>122</v>
      </c>
      <c r="DW114" s="999"/>
      <c r="DX114" s="999"/>
      <c r="DY114" s="999"/>
      <c r="DZ114" s="1000"/>
    </row>
    <row r="115" spans="1:130" s="218" customFormat="1" ht="26.25" customHeight="1" x14ac:dyDescent="0.15">
      <c r="A115" s="990"/>
      <c r="B115" s="991"/>
      <c r="C115" s="959" t="s">
        <v>429</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v>49</v>
      </c>
      <c r="AB115" s="974"/>
      <c r="AC115" s="974"/>
      <c r="AD115" s="974"/>
      <c r="AE115" s="975"/>
      <c r="AF115" s="976">
        <v>10</v>
      </c>
      <c r="AG115" s="974"/>
      <c r="AH115" s="974"/>
      <c r="AI115" s="974"/>
      <c r="AJ115" s="975"/>
      <c r="AK115" s="976">
        <v>7</v>
      </c>
      <c r="AL115" s="974"/>
      <c r="AM115" s="974"/>
      <c r="AN115" s="974"/>
      <c r="AO115" s="975"/>
      <c r="AP115" s="977">
        <v>0</v>
      </c>
      <c r="AQ115" s="978"/>
      <c r="AR115" s="978"/>
      <c r="AS115" s="978"/>
      <c r="AT115" s="979"/>
      <c r="AU115" s="944"/>
      <c r="AV115" s="945"/>
      <c r="AW115" s="945"/>
      <c r="AX115" s="945"/>
      <c r="AY115" s="945"/>
      <c r="AZ115" s="958" t="s">
        <v>430</v>
      </c>
      <c r="BA115" s="959"/>
      <c r="BB115" s="959"/>
      <c r="BC115" s="959"/>
      <c r="BD115" s="959"/>
      <c r="BE115" s="959"/>
      <c r="BF115" s="959"/>
      <c r="BG115" s="959"/>
      <c r="BH115" s="959"/>
      <c r="BI115" s="959"/>
      <c r="BJ115" s="959"/>
      <c r="BK115" s="959"/>
      <c r="BL115" s="959"/>
      <c r="BM115" s="959"/>
      <c r="BN115" s="959"/>
      <c r="BO115" s="959"/>
      <c r="BP115" s="960"/>
      <c r="BQ115" s="961" t="s">
        <v>122</v>
      </c>
      <c r="BR115" s="962"/>
      <c r="BS115" s="962"/>
      <c r="BT115" s="962"/>
      <c r="BU115" s="962"/>
      <c r="BV115" s="962" t="s">
        <v>122</v>
      </c>
      <c r="BW115" s="962"/>
      <c r="BX115" s="962"/>
      <c r="BY115" s="962"/>
      <c r="BZ115" s="962"/>
      <c r="CA115" s="962" t="s">
        <v>122</v>
      </c>
      <c r="CB115" s="962"/>
      <c r="CC115" s="962"/>
      <c r="CD115" s="962"/>
      <c r="CE115" s="962"/>
      <c r="CF115" s="956" t="s">
        <v>122</v>
      </c>
      <c r="CG115" s="957"/>
      <c r="CH115" s="957"/>
      <c r="CI115" s="957"/>
      <c r="CJ115" s="957"/>
      <c r="CK115" s="984"/>
      <c r="CL115" s="985"/>
      <c r="CM115" s="958" t="s">
        <v>431</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t="s">
        <v>122</v>
      </c>
      <c r="DH115" s="995"/>
      <c r="DI115" s="995"/>
      <c r="DJ115" s="995"/>
      <c r="DK115" s="996"/>
      <c r="DL115" s="997" t="s">
        <v>122</v>
      </c>
      <c r="DM115" s="995"/>
      <c r="DN115" s="995"/>
      <c r="DO115" s="995"/>
      <c r="DP115" s="996"/>
      <c r="DQ115" s="997" t="s">
        <v>122</v>
      </c>
      <c r="DR115" s="995"/>
      <c r="DS115" s="995"/>
      <c r="DT115" s="995"/>
      <c r="DU115" s="996"/>
      <c r="DV115" s="998" t="s">
        <v>122</v>
      </c>
      <c r="DW115" s="999"/>
      <c r="DX115" s="999"/>
      <c r="DY115" s="999"/>
      <c r="DZ115" s="1000"/>
    </row>
    <row r="116" spans="1:130" s="218" customFormat="1" ht="26.25" customHeight="1" x14ac:dyDescent="0.15">
      <c r="A116" s="992"/>
      <c r="B116" s="993"/>
      <c r="C116" s="1001" t="s">
        <v>432</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v>49</v>
      </c>
      <c r="AB116" s="995"/>
      <c r="AC116" s="995"/>
      <c r="AD116" s="995"/>
      <c r="AE116" s="996"/>
      <c r="AF116" s="997">
        <v>108</v>
      </c>
      <c r="AG116" s="995"/>
      <c r="AH116" s="995"/>
      <c r="AI116" s="995"/>
      <c r="AJ116" s="996"/>
      <c r="AK116" s="997">
        <v>60</v>
      </c>
      <c r="AL116" s="995"/>
      <c r="AM116" s="995"/>
      <c r="AN116" s="995"/>
      <c r="AO116" s="996"/>
      <c r="AP116" s="998">
        <v>0</v>
      </c>
      <c r="AQ116" s="999"/>
      <c r="AR116" s="999"/>
      <c r="AS116" s="999"/>
      <c r="AT116" s="1000"/>
      <c r="AU116" s="944"/>
      <c r="AV116" s="945"/>
      <c r="AW116" s="945"/>
      <c r="AX116" s="945"/>
      <c r="AY116" s="945"/>
      <c r="AZ116" s="1003" t="s">
        <v>433</v>
      </c>
      <c r="BA116" s="1004"/>
      <c r="BB116" s="1004"/>
      <c r="BC116" s="1004"/>
      <c r="BD116" s="1004"/>
      <c r="BE116" s="1004"/>
      <c r="BF116" s="1004"/>
      <c r="BG116" s="1004"/>
      <c r="BH116" s="1004"/>
      <c r="BI116" s="1004"/>
      <c r="BJ116" s="1004"/>
      <c r="BK116" s="1004"/>
      <c r="BL116" s="1004"/>
      <c r="BM116" s="1004"/>
      <c r="BN116" s="1004"/>
      <c r="BO116" s="1004"/>
      <c r="BP116" s="1005"/>
      <c r="BQ116" s="961" t="s">
        <v>122</v>
      </c>
      <c r="BR116" s="962"/>
      <c r="BS116" s="962"/>
      <c r="BT116" s="962"/>
      <c r="BU116" s="962"/>
      <c r="BV116" s="962" t="s">
        <v>122</v>
      </c>
      <c r="BW116" s="962"/>
      <c r="BX116" s="962"/>
      <c r="BY116" s="962"/>
      <c r="BZ116" s="962"/>
      <c r="CA116" s="962" t="s">
        <v>122</v>
      </c>
      <c r="CB116" s="962"/>
      <c r="CC116" s="962"/>
      <c r="CD116" s="962"/>
      <c r="CE116" s="962"/>
      <c r="CF116" s="956" t="s">
        <v>122</v>
      </c>
      <c r="CG116" s="957"/>
      <c r="CH116" s="957"/>
      <c r="CI116" s="957"/>
      <c r="CJ116" s="957"/>
      <c r="CK116" s="984"/>
      <c r="CL116" s="985"/>
      <c r="CM116" s="958" t="s">
        <v>434</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t="s">
        <v>122</v>
      </c>
      <c r="DH116" s="995"/>
      <c r="DI116" s="995"/>
      <c r="DJ116" s="995"/>
      <c r="DK116" s="996"/>
      <c r="DL116" s="997" t="s">
        <v>122</v>
      </c>
      <c r="DM116" s="995"/>
      <c r="DN116" s="995"/>
      <c r="DO116" s="995"/>
      <c r="DP116" s="996"/>
      <c r="DQ116" s="997" t="s">
        <v>122</v>
      </c>
      <c r="DR116" s="995"/>
      <c r="DS116" s="995"/>
      <c r="DT116" s="995"/>
      <c r="DU116" s="996"/>
      <c r="DV116" s="998" t="s">
        <v>122</v>
      </c>
      <c r="DW116" s="999"/>
      <c r="DX116" s="999"/>
      <c r="DY116" s="999"/>
      <c r="DZ116" s="1000"/>
    </row>
    <row r="117" spans="1:130" s="218" customFormat="1" ht="26.25" customHeight="1" x14ac:dyDescent="0.15">
      <c r="A117" s="948" t="s">
        <v>177</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435</v>
      </c>
      <c r="Z117" s="930"/>
      <c r="AA117" s="1014">
        <v>526612</v>
      </c>
      <c r="AB117" s="1015"/>
      <c r="AC117" s="1015"/>
      <c r="AD117" s="1015"/>
      <c r="AE117" s="1016"/>
      <c r="AF117" s="1017">
        <v>494342</v>
      </c>
      <c r="AG117" s="1015"/>
      <c r="AH117" s="1015"/>
      <c r="AI117" s="1015"/>
      <c r="AJ117" s="1016"/>
      <c r="AK117" s="1017">
        <v>499963</v>
      </c>
      <c r="AL117" s="1015"/>
      <c r="AM117" s="1015"/>
      <c r="AN117" s="1015"/>
      <c r="AO117" s="1016"/>
      <c r="AP117" s="1018"/>
      <c r="AQ117" s="1019"/>
      <c r="AR117" s="1019"/>
      <c r="AS117" s="1019"/>
      <c r="AT117" s="1020"/>
      <c r="AU117" s="944"/>
      <c r="AV117" s="945"/>
      <c r="AW117" s="945"/>
      <c r="AX117" s="945"/>
      <c r="AY117" s="945"/>
      <c r="AZ117" s="1010" t="s">
        <v>436</v>
      </c>
      <c r="BA117" s="1011"/>
      <c r="BB117" s="1011"/>
      <c r="BC117" s="1011"/>
      <c r="BD117" s="1011"/>
      <c r="BE117" s="1011"/>
      <c r="BF117" s="1011"/>
      <c r="BG117" s="1011"/>
      <c r="BH117" s="1011"/>
      <c r="BI117" s="1011"/>
      <c r="BJ117" s="1011"/>
      <c r="BK117" s="1011"/>
      <c r="BL117" s="1011"/>
      <c r="BM117" s="1011"/>
      <c r="BN117" s="1011"/>
      <c r="BO117" s="1011"/>
      <c r="BP117" s="1012"/>
      <c r="BQ117" s="961" t="s">
        <v>122</v>
      </c>
      <c r="BR117" s="962"/>
      <c r="BS117" s="962"/>
      <c r="BT117" s="962"/>
      <c r="BU117" s="962"/>
      <c r="BV117" s="962" t="s">
        <v>122</v>
      </c>
      <c r="BW117" s="962"/>
      <c r="BX117" s="962"/>
      <c r="BY117" s="962"/>
      <c r="BZ117" s="962"/>
      <c r="CA117" s="962" t="s">
        <v>122</v>
      </c>
      <c r="CB117" s="962"/>
      <c r="CC117" s="962"/>
      <c r="CD117" s="962"/>
      <c r="CE117" s="962"/>
      <c r="CF117" s="956" t="s">
        <v>122</v>
      </c>
      <c r="CG117" s="957"/>
      <c r="CH117" s="957"/>
      <c r="CI117" s="957"/>
      <c r="CJ117" s="957"/>
      <c r="CK117" s="984"/>
      <c r="CL117" s="985"/>
      <c r="CM117" s="958" t="s">
        <v>437</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122</v>
      </c>
      <c r="DH117" s="995"/>
      <c r="DI117" s="995"/>
      <c r="DJ117" s="995"/>
      <c r="DK117" s="996"/>
      <c r="DL117" s="997" t="s">
        <v>122</v>
      </c>
      <c r="DM117" s="995"/>
      <c r="DN117" s="995"/>
      <c r="DO117" s="995"/>
      <c r="DP117" s="996"/>
      <c r="DQ117" s="997" t="s">
        <v>122</v>
      </c>
      <c r="DR117" s="995"/>
      <c r="DS117" s="995"/>
      <c r="DT117" s="995"/>
      <c r="DU117" s="996"/>
      <c r="DV117" s="998" t="s">
        <v>122</v>
      </c>
      <c r="DW117" s="999"/>
      <c r="DX117" s="999"/>
      <c r="DY117" s="999"/>
      <c r="DZ117" s="1000"/>
    </row>
    <row r="118" spans="1:130" s="218" customFormat="1" ht="26.25" customHeight="1" x14ac:dyDescent="0.15">
      <c r="A118" s="948" t="s">
        <v>411</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408</v>
      </c>
      <c r="AB118" s="929"/>
      <c r="AC118" s="929"/>
      <c r="AD118" s="929"/>
      <c r="AE118" s="930"/>
      <c r="AF118" s="928" t="s">
        <v>409</v>
      </c>
      <c r="AG118" s="929"/>
      <c r="AH118" s="929"/>
      <c r="AI118" s="929"/>
      <c r="AJ118" s="930"/>
      <c r="AK118" s="928" t="s">
        <v>294</v>
      </c>
      <c r="AL118" s="929"/>
      <c r="AM118" s="929"/>
      <c r="AN118" s="929"/>
      <c r="AO118" s="930"/>
      <c r="AP118" s="1006" t="s">
        <v>410</v>
      </c>
      <c r="AQ118" s="1007"/>
      <c r="AR118" s="1007"/>
      <c r="AS118" s="1007"/>
      <c r="AT118" s="1008"/>
      <c r="AU118" s="944"/>
      <c r="AV118" s="945"/>
      <c r="AW118" s="945"/>
      <c r="AX118" s="945"/>
      <c r="AY118" s="945"/>
      <c r="AZ118" s="1009" t="s">
        <v>438</v>
      </c>
      <c r="BA118" s="1001"/>
      <c r="BB118" s="1001"/>
      <c r="BC118" s="1001"/>
      <c r="BD118" s="1001"/>
      <c r="BE118" s="1001"/>
      <c r="BF118" s="1001"/>
      <c r="BG118" s="1001"/>
      <c r="BH118" s="1001"/>
      <c r="BI118" s="1001"/>
      <c r="BJ118" s="1001"/>
      <c r="BK118" s="1001"/>
      <c r="BL118" s="1001"/>
      <c r="BM118" s="1001"/>
      <c r="BN118" s="1001"/>
      <c r="BO118" s="1001"/>
      <c r="BP118" s="1002"/>
      <c r="BQ118" s="1035" t="s">
        <v>122</v>
      </c>
      <c r="BR118" s="1036"/>
      <c r="BS118" s="1036"/>
      <c r="BT118" s="1036"/>
      <c r="BU118" s="1036"/>
      <c r="BV118" s="1036" t="s">
        <v>122</v>
      </c>
      <c r="BW118" s="1036"/>
      <c r="BX118" s="1036"/>
      <c r="BY118" s="1036"/>
      <c r="BZ118" s="1036"/>
      <c r="CA118" s="1036" t="s">
        <v>122</v>
      </c>
      <c r="CB118" s="1036"/>
      <c r="CC118" s="1036"/>
      <c r="CD118" s="1036"/>
      <c r="CE118" s="1036"/>
      <c r="CF118" s="956" t="s">
        <v>122</v>
      </c>
      <c r="CG118" s="957"/>
      <c r="CH118" s="957"/>
      <c r="CI118" s="957"/>
      <c r="CJ118" s="957"/>
      <c r="CK118" s="984"/>
      <c r="CL118" s="985"/>
      <c r="CM118" s="958" t="s">
        <v>439</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122</v>
      </c>
      <c r="DH118" s="995"/>
      <c r="DI118" s="995"/>
      <c r="DJ118" s="995"/>
      <c r="DK118" s="996"/>
      <c r="DL118" s="997" t="s">
        <v>122</v>
      </c>
      <c r="DM118" s="995"/>
      <c r="DN118" s="995"/>
      <c r="DO118" s="995"/>
      <c r="DP118" s="996"/>
      <c r="DQ118" s="997" t="s">
        <v>122</v>
      </c>
      <c r="DR118" s="995"/>
      <c r="DS118" s="995"/>
      <c r="DT118" s="995"/>
      <c r="DU118" s="996"/>
      <c r="DV118" s="998" t="s">
        <v>122</v>
      </c>
      <c r="DW118" s="999"/>
      <c r="DX118" s="999"/>
      <c r="DY118" s="999"/>
      <c r="DZ118" s="1000"/>
    </row>
    <row r="119" spans="1:130" s="218" customFormat="1" ht="26.25" customHeight="1" x14ac:dyDescent="0.15">
      <c r="A119" s="1092" t="s">
        <v>414</v>
      </c>
      <c r="B119" s="983"/>
      <c r="C119" s="965" t="s">
        <v>415</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t="s">
        <v>122</v>
      </c>
      <c r="AB119" s="936"/>
      <c r="AC119" s="936"/>
      <c r="AD119" s="936"/>
      <c r="AE119" s="937"/>
      <c r="AF119" s="938" t="s">
        <v>122</v>
      </c>
      <c r="AG119" s="936"/>
      <c r="AH119" s="936"/>
      <c r="AI119" s="936"/>
      <c r="AJ119" s="937"/>
      <c r="AK119" s="938" t="s">
        <v>122</v>
      </c>
      <c r="AL119" s="936"/>
      <c r="AM119" s="936"/>
      <c r="AN119" s="936"/>
      <c r="AO119" s="937"/>
      <c r="AP119" s="939" t="s">
        <v>122</v>
      </c>
      <c r="AQ119" s="940"/>
      <c r="AR119" s="940"/>
      <c r="AS119" s="940"/>
      <c r="AT119" s="941"/>
      <c r="AU119" s="946"/>
      <c r="AV119" s="947"/>
      <c r="AW119" s="947"/>
      <c r="AX119" s="947"/>
      <c r="AY119" s="947"/>
      <c r="AZ119" s="239" t="s">
        <v>177</v>
      </c>
      <c r="BA119" s="239"/>
      <c r="BB119" s="239"/>
      <c r="BC119" s="239"/>
      <c r="BD119" s="239"/>
      <c r="BE119" s="239"/>
      <c r="BF119" s="239"/>
      <c r="BG119" s="239"/>
      <c r="BH119" s="239"/>
      <c r="BI119" s="239"/>
      <c r="BJ119" s="239"/>
      <c r="BK119" s="239"/>
      <c r="BL119" s="239"/>
      <c r="BM119" s="239"/>
      <c r="BN119" s="239"/>
      <c r="BO119" s="1013" t="s">
        <v>440</v>
      </c>
      <c r="BP119" s="1041"/>
      <c r="BQ119" s="1035">
        <v>4522697</v>
      </c>
      <c r="BR119" s="1036"/>
      <c r="BS119" s="1036"/>
      <c r="BT119" s="1036"/>
      <c r="BU119" s="1036"/>
      <c r="BV119" s="1036">
        <v>4325239</v>
      </c>
      <c r="BW119" s="1036"/>
      <c r="BX119" s="1036"/>
      <c r="BY119" s="1036"/>
      <c r="BZ119" s="1036"/>
      <c r="CA119" s="1036">
        <v>4188763</v>
      </c>
      <c r="CB119" s="1036"/>
      <c r="CC119" s="1036"/>
      <c r="CD119" s="1036"/>
      <c r="CE119" s="1036"/>
      <c r="CF119" s="1037"/>
      <c r="CG119" s="1038"/>
      <c r="CH119" s="1038"/>
      <c r="CI119" s="1038"/>
      <c r="CJ119" s="1039"/>
      <c r="CK119" s="986"/>
      <c r="CL119" s="987"/>
      <c r="CM119" s="1009" t="s">
        <v>441</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t="s">
        <v>122</v>
      </c>
      <c r="DH119" s="1022"/>
      <c r="DI119" s="1022"/>
      <c r="DJ119" s="1022"/>
      <c r="DK119" s="1023"/>
      <c r="DL119" s="1021" t="s">
        <v>122</v>
      </c>
      <c r="DM119" s="1022"/>
      <c r="DN119" s="1022"/>
      <c r="DO119" s="1022"/>
      <c r="DP119" s="1023"/>
      <c r="DQ119" s="1021" t="s">
        <v>122</v>
      </c>
      <c r="DR119" s="1022"/>
      <c r="DS119" s="1022"/>
      <c r="DT119" s="1022"/>
      <c r="DU119" s="1023"/>
      <c r="DV119" s="1024" t="s">
        <v>122</v>
      </c>
      <c r="DW119" s="1025"/>
      <c r="DX119" s="1025"/>
      <c r="DY119" s="1025"/>
      <c r="DZ119" s="1026"/>
    </row>
    <row r="120" spans="1:130" s="218" customFormat="1" ht="26.25" customHeight="1" x14ac:dyDescent="0.15">
      <c r="A120" s="1093"/>
      <c r="B120" s="985"/>
      <c r="C120" s="958" t="s">
        <v>418</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122</v>
      </c>
      <c r="AB120" s="995"/>
      <c r="AC120" s="995"/>
      <c r="AD120" s="995"/>
      <c r="AE120" s="996"/>
      <c r="AF120" s="997" t="s">
        <v>122</v>
      </c>
      <c r="AG120" s="995"/>
      <c r="AH120" s="995"/>
      <c r="AI120" s="995"/>
      <c r="AJ120" s="996"/>
      <c r="AK120" s="997" t="s">
        <v>122</v>
      </c>
      <c r="AL120" s="995"/>
      <c r="AM120" s="995"/>
      <c r="AN120" s="995"/>
      <c r="AO120" s="996"/>
      <c r="AP120" s="998" t="s">
        <v>122</v>
      </c>
      <c r="AQ120" s="999"/>
      <c r="AR120" s="999"/>
      <c r="AS120" s="999"/>
      <c r="AT120" s="1000"/>
      <c r="AU120" s="1027" t="s">
        <v>442</v>
      </c>
      <c r="AV120" s="1028"/>
      <c r="AW120" s="1028"/>
      <c r="AX120" s="1028"/>
      <c r="AY120" s="1029"/>
      <c r="AZ120" s="965" t="s">
        <v>443</v>
      </c>
      <c r="BA120" s="933"/>
      <c r="BB120" s="933"/>
      <c r="BC120" s="933"/>
      <c r="BD120" s="933"/>
      <c r="BE120" s="933"/>
      <c r="BF120" s="933"/>
      <c r="BG120" s="933"/>
      <c r="BH120" s="933"/>
      <c r="BI120" s="933"/>
      <c r="BJ120" s="933"/>
      <c r="BK120" s="933"/>
      <c r="BL120" s="933"/>
      <c r="BM120" s="933"/>
      <c r="BN120" s="933"/>
      <c r="BO120" s="933"/>
      <c r="BP120" s="934"/>
      <c r="BQ120" s="966">
        <v>724912</v>
      </c>
      <c r="BR120" s="967"/>
      <c r="BS120" s="967"/>
      <c r="BT120" s="967"/>
      <c r="BU120" s="967"/>
      <c r="BV120" s="967">
        <v>715583</v>
      </c>
      <c r="BW120" s="967"/>
      <c r="BX120" s="967"/>
      <c r="BY120" s="967"/>
      <c r="BZ120" s="967"/>
      <c r="CA120" s="967">
        <v>755442</v>
      </c>
      <c r="CB120" s="967"/>
      <c r="CC120" s="967"/>
      <c r="CD120" s="967"/>
      <c r="CE120" s="967"/>
      <c r="CF120" s="980">
        <v>45.4</v>
      </c>
      <c r="CG120" s="981"/>
      <c r="CH120" s="981"/>
      <c r="CI120" s="981"/>
      <c r="CJ120" s="981"/>
      <c r="CK120" s="1042" t="s">
        <v>444</v>
      </c>
      <c r="CL120" s="1043"/>
      <c r="CM120" s="1043"/>
      <c r="CN120" s="1043"/>
      <c r="CO120" s="1044"/>
      <c r="CP120" s="1050" t="s">
        <v>391</v>
      </c>
      <c r="CQ120" s="1051"/>
      <c r="CR120" s="1051"/>
      <c r="CS120" s="1051"/>
      <c r="CT120" s="1051"/>
      <c r="CU120" s="1051"/>
      <c r="CV120" s="1051"/>
      <c r="CW120" s="1051"/>
      <c r="CX120" s="1051"/>
      <c r="CY120" s="1051"/>
      <c r="CZ120" s="1051"/>
      <c r="DA120" s="1051"/>
      <c r="DB120" s="1051"/>
      <c r="DC120" s="1051"/>
      <c r="DD120" s="1051"/>
      <c r="DE120" s="1051"/>
      <c r="DF120" s="1052"/>
      <c r="DG120" s="966" t="s">
        <v>122</v>
      </c>
      <c r="DH120" s="967"/>
      <c r="DI120" s="967"/>
      <c r="DJ120" s="967"/>
      <c r="DK120" s="967"/>
      <c r="DL120" s="967" t="s">
        <v>122</v>
      </c>
      <c r="DM120" s="967"/>
      <c r="DN120" s="967"/>
      <c r="DO120" s="967"/>
      <c r="DP120" s="967"/>
      <c r="DQ120" s="967">
        <v>503716</v>
      </c>
      <c r="DR120" s="967"/>
      <c r="DS120" s="967"/>
      <c r="DT120" s="967"/>
      <c r="DU120" s="967"/>
      <c r="DV120" s="968">
        <v>30.3</v>
      </c>
      <c r="DW120" s="968"/>
      <c r="DX120" s="968"/>
      <c r="DY120" s="968"/>
      <c r="DZ120" s="969"/>
    </row>
    <row r="121" spans="1:130" s="218" customFormat="1" ht="26.25" customHeight="1" x14ac:dyDescent="0.15">
      <c r="A121" s="1093"/>
      <c r="B121" s="985"/>
      <c r="C121" s="1010" t="s">
        <v>445</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t="s">
        <v>122</v>
      </c>
      <c r="AB121" s="995"/>
      <c r="AC121" s="995"/>
      <c r="AD121" s="995"/>
      <c r="AE121" s="996"/>
      <c r="AF121" s="997" t="s">
        <v>122</v>
      </c>
      <c r="AG121" s="995"/>
      <c r="AH121" s="995"/>
      <c r="AI121" s="995"/>
      <c r="AJ121" s="996"/>
      <c r="AK121" s="997" t="s">
        <v>122</v>
      </c>
      <c r="AL121" s="995"/>
      <c r="AM121" s="995"/>
      <c r="AN121" s="995"/>
      <c r="AO121" s="996"/>
      <c r="AP121" s="998" t="s">
        <v>122</v>
      </c>
      <c r="AQ121" s="999"/>
      <c r="AR121" s="999"/>
      <c r="AS121" s="999"/>
      <c r="AT121" s="1000"/>
      <c r="AU121" s="1030"/>
      <c r="AV121" s="1031"/>
      <c r="AW121" s="1031"/>
      <c r="AX121" s="1031"/>
      <c r="AY121" s="1032"/>
      <c r="AZ121" s="958" t="s">
        <v>446</v>
      </c>
      <c r="BA121" s="959"/>
      <c r="BB121" s="959"/>
      <c r="BC121" s="959"/>
      <c r="BD121" s="959"/>
      <c r="BE121" s="959"/>
      <c r="BF121" s="959"/>
      <c r="BG121" s="959"/>
      <c r="BH121" s="959"/>
      <c r="BI121" s="959"/>
      <c r="BJ121" s="959"/>
      <c r="BK121" s="959"/>
      <c r="BL121" s="959"/>
      <c r="BM121" s="959"/>
      <c r="BN121" s="959"/>
      <c r="BO121" s="959"/>
      <c r="BP121" s="960"/>
      <c r="BQ121" s="961">
        <v>237422</v>
      </c>
      <c r="BR121" s="962"/>
      <c r="BS121" s="962"/>
      <c r="BT121" s="962"/>
      <c r="BU121" s="962"/>
      <c r="BV121" s="962">
        <v>222350</v>
      </c>
      <c r="BW121" s="962"/>
      <c r="BX121" s="962"/>
      <c r="BY121" s="962"/>
      <c r="BZ121" s="962"/>
      <c r="CA121" s="962">
        <v>204336</v>
      </c>
      <c r="CB121" s="962"/>
      <c r="CC121" s="962"/>
      <c r="CD121" s="962"/>
      <c r="CE121" s="962"/>
      <c r="CF121" s="956">
        <v>12.3</v>
      </c>
      <c r="CG121" s="957"/>
      <c r="CH121" s="957"/>
      <c r="CI121" s="957"/>
      <c r="CJ121" s="957"/>
      <c r="CK121" s="1045"/>
      <c r="CL121" s="1046"/>
      <c r="CM121" s="1046"/>
      <c r="CN121" s="1046"/>
      <c r="CO121" s="1047"/>
      <c r="CP121" s="1055" t="s">
        <v>393</v>
      </c>
      <c r="CQ121" s="1056"/>
      <c r="CR121" s="1056"/>
      <c r="CS121" s="1056"/>
      <c r="CT121" s="1056"/>
      <c r="CU121" s="1056"/>
      <c r="CV121" s="1056"/>
      <c r="CW121" s="1056"/>
      <c r="CX121" s="1056"/>
      <c r="CY121" s="1056"/>
      <c r="CZ121" s="1056"/>
      <c r="DA121" s="1056"/>
      <c r="DB121" s="1056"/>
      <c r="DC121" s="1056"/>
      <c r="DD121" s="1056"/>
      <c r="DE121" s="1056"/>
      <c r="DF121" s="1057"/>
      <c r="DG121" s="961" t="s">
        <v>122</v>
      </c>
      <c r="DH121" s="962"/>
      <c r="DI121" s="962"/>
      <c r="DJ121" s="962"/>
      <c r="DK121" s="962"/>
      <c r="DL121" s="962" t="s">
        <v>122</v>
      </c>
      <c r="DM121" s="962"/>
      <c r="DN121" s="962"/>
      <c r="DO121" s="962"/>
      <c r="DP121" s="962"/>
      <c r="DQ121" s="962">
        <v>474019</v>
      </c>
      <c r="DR121" s="962"/>
      <c r="DS121" s="962"/>
      <c r="DT121" s="962"/>
      <c r="DU121" s="962"/>
      <c r="DV121" s="963">
        <v>28.5</v>
      </c>
      <c r="DW121" s="963"/>
      <c r="DX121" s="963"/>
      <c r="DY121" s="963"/>
      <c r="DZ121" s="964"/>
    </row>
    <row r="122" spans="1:130" s="218" customFormat="1" ht="26.25" customHeight="1" x14ac:dyDescent="0.15">
      <c r="A122" s="1093"/>
      <c r="B122" s="985"/>
      <c r="C122" s="958" t="s">
        <v>428</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122</v>
      </c>
      <c r="AB122" s="995"/>
      <c r="AC122" s="995"/>
      <c r="AD122" s="995"/>
      <c r="AE122" s="996"/>
      <c r="AF122" s="997" t="s">
        <v>122</v>
      </c>
      <c r="AG122" s="995"/>
      <c r="AH122" s="995"/>
      <c r="AI122" s="995"/>
      <c r="AJ122" s="996"/>
      <c r="AK122" s="997" t="s">
        <v>122</v>
      </c>
      <c r="AL122" s="995"/>
      <c r="AM122" s="995"/>
      <c r="AN122" s="995"/>
      <c r="AO122" s="996"/>
      <c r="AP122" s="998" t="s">
        <v>122</v>
      </c>
      <c r="AQ122" s="999"/>
      <c r="AR122" s="999"/>
      <c r="AS122" s="999"/>
      <c r="AT122" s="1000"/>
      <c r="AU122" s="1030"/>
      <c r="AV122" s="1031"/>
      <c r="AW122" s="1031"/>
      <c r="AX122" s="1031"/>
      <c r="AY122" s="1032"/>
      <c r="AZ122" s="1009" t="s">
        <v>447</v>
      </c>
      <c r="BA122" s="1001"/>
      <c r="BB122" s="1001"/>
      <c r="BC122" s="1001"/>
      <c r="BD122" s="1001"/>
      <c r="BE122" s="1001"/>
      <c r="BF122" s="1001"/>
      <c r="BG122" s="1001"/>
      <c r="BH122" s="1001"/>
      <c r="BI122" s="1001"/>
      <c r="BJ122" s="1001"/>
      <c r="BK122" s="1001"/>
      <c r="BL122" s="1001"/>
      <c r="BM122" s="1001"/>
      <c r="BN122" s="1001"/>
      <c r="BO122" s="1001"/>
      <c r="BP122" s="1002"/>
      <c r="BQ122" s="1035">
        <v>2588948</v>
      </c>
      <c r="BR122" s="1036"/>
      <c r="BS122" s="1036"/>
      <c r="BT122" s="1036"/>
      <c r="BU122" s="1036"/>
      <c r="BV122" s="1036">
        <v>2396718</v>
      </c>
      <c r="BW122" s="1036"/>
      <c r="BX122" s="1036"/>
      <c r="BY122" s="1036"/>
      <c r="BZ122" s="1036"/>
      <c r="CA122" s="1036">
        <v>2280930</v>
      </c>
      <c r="CB122" s="1036"/>
      <c r="CC122" s="1036"/>
      <c r="CD122" s="1036"/>
      <c r="CE122" s="1036"/>
      <c r="CF122" s="1053">
        <v>137.1</v>
      </c>
      <c r="CG122" s="1054"/>
      <c r="CH122" s="1054"/>
      <c r="CI122" s="1054"/>
      <c r="CJ122" s="1054"/>
      <c r="CK122" s="1045"/>
      <c r="CL122" s="1046"/>
      <c r="CM122" s="1046"/>
      <c r="CN122" s="1046"/>
      <c r="CO122" s="1047"/>
      <c r="CP122" s="1055" t="s">
        <v>390</v>
      </c>
      <c r="CQ122" s="1056"/>
      <c r="CR122" s="1056"/>
      <c r="CS122" s="1056"/>
      <c r="CT122" s="1056"/>
      <c r="CU122" s="1056"/>
      <c r="CV122" s="1056"/>
      <c r="CW122" s="1056"/>
      <c r="CX122" s="1056"/>
      <c r="CY122" s="1056"/>
      <c r="CZ122" s="1056"/>
      <c r="DA122" s="1056"/>
      <c r="DB122" s="1056"/>
      <c r="DC122" s="1056"/>
      <c r="DD122" s="1056"/>
      <c r="DE122" s="1056"/>
      <c r="DF122" s="1057"/>
      <c r="DG122" s="961" t="s">
        <v>122</v>
      </c>
      <c r="DH122" s="962"/>
      <c r="DI122" s="962"/>
      <c r="DJ122" s="962"/>
      <c r="DK122" s="962"/>
      <c r="DL122" s="962" t="s">
        <v>122</v>
      </c>
      <c r="DM122" s="962"/>
      <c r="DN122" s="962"/>
      <c r="DO122" s="962"/>
      <c r="DP122" s="962"/>
      <c r="DQ122" s="962" t="s">
        <v>122</v>
      </c>
      <c r="DR122" s="962"/>
      <c r="DS122" s="962"/>
      <c r="DT122" s="962"/>
      <c r="DU122" s="962"/>
      <c r="DV122" s="963" t="s">
        <v>122</v>
      </c>
      <c r="DW122" s="963"/>
      <c r="DX122" s="963"/>
      <c r="DY122" s="963"/>
      <c r="DZ122" s="964"/>
    </row>
    <row r="123" spans="1:130" s="218" customFormat="1" ht="26.25" customHeight="1" x14ac:dyDescent="0.15">
      <c r="A123" s="1093"/>
      <c r="B123" s="985"/>
      <c r="C123" s="958" t="s">
        <v>434</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t="s">
        <v>122</v>
      </c>
      <c r="AB123" s="995"/>
      <c r="AC123" s="995"/>
      <c r="AD123" s="995"/>
      <c r="AE123" s="996"/>
      <c r="AF123" s="997" t="s">
        <v>122</v>
      </c>
      <c r="AG123" s="995"/>
      <c r="AH123" s="995"/>
      <c r="AI123" s="995"/>
      <c r="AJ123" s="996"/>
      <c r="AK123" s="997" t="s">
        <v>122</v>
      </c>
      <c r="AL123" s="995"/>
      <c r="AM123" s="995"/>
      <c r="AN123" s="995"/>
      <c r="AO123" s="996"/>
      <c r="AP123" s="998" t="s">
        <v>122</v>
      </c>
      <c r="AQ123" s="999"/>
      <c r="AR123" s="999"/>
      <c r="AS123" s="999"/>
      <c r="AT123" s="1000"/>
      <c r="AU123" s="1033"/>
      <c r="AV123" s="1034"/>
      <c r="AW123" s="1034"/>
      <c r="AX123" s="1034"/>
      <c r="AY123" s="1034"/>
      <c r="AZ123" s="239" t="s">
        <v>177</v>
      </c>
      <c r="BA123" s="239"/>
      <c r="BB123" s="239"/>
      <c r="BC123" s="239"/>
      <c r="BD123" s="239"/>
      <c r="BE123" s="239"/>
      <c r="BF123" s="239"/>
      <c r="BG123" s="239"/>
      <c r="BH123" s="239"/>
      <c r="BI123" s="239"/>
      <c r="BJ123" s="239"/>
      <c r="BK123" s="239"/>
      <c r="BL123" s="239"/>
      <c r="BM123" s="239"/>
      <c r="BN123" s="239"/>
      <c r="BO123" s="1013" t="s">
        <v>448</v>
      </c>
      <c r="BP123" s="1041"/>
      <c r="BQ123" s="1099">
        <v>3551282</v>
      </c>
      <c r="BR123" s="1100"/>
      <c r="BS123" s="1100"/>
      <c r="BT123" s="1100"/>
      <c r="BU123" s="1100"/>
      <c r="BV123" s="1100">
        <v>3334651</v>
      </c>
      <c r="BW123" s="1100"/>
      <c r="BX123" s="1100"/>
      <c r="BY123" s="1100"/>
      <c r="BZ123" s="1100"/>
      <c r="CA123" s="1100">
        <v>3240708</v>
      </c>
      <c r="CB123" s="1100"/>
      <c r="CC123" s="1100"/>
      <c r="CD123" s="1100"/>
      <c r="CE123" s="1100"/>
      <c r="CF123" s="1037"/>
      <c r="CG123" s="1038"/>
      <c r="CH123" s="1038"/>
      <c r="CI123" s="1038"/>
      <c r="CJ123" s="1039"/>
      <c r="CK123" s="1045"/>
      <c r="CL123" s="1046"/>
      <c r="CM123" s="1046"/>
      <c r="CN123" s="1046"/>
      <c r="CO123" s="1047"/>
      <c r="CP123" s="1055" t="s">
        <v>389</v>
      </c>
      <c r="CQ123" s="1056"/>
      <c r="CR123" s="1056"/>
      <c r="CS123" s="1056"/>
      <c r="CT123" s="1056"/>
      <c r="CU123" s="1056"/>
      <c r="CV123" s="1056"/>
      <c r="CW123" s="1056"/>
      <c r="CX123" s="1056"/>
      <c r="CY123" s="1056"/>
      <c r="CZ123" s="1056"/>
      <c r="DA123" s="1056"/>
      <c r="DB123" s="1056"/>
      <c r="DC123" s="1056"/>
      <c r="DD123" s="1056"/>
      <c r="DE123" s="1056"/>
      <c r="DF123" s="1057"/>
      <c r="DG123" s="994" t="s">
        <v>122</v>
      </c>
      <c r="DH123" s="995"/>
      <c r="DI123" s="995"/>
      <c r="DJ123" s="995"/>
      <c r="DK123" s="996"/>
      <c r="DL123" s="997" t="s">
        <v>122</v>
      </c>
      <c r="DM123" s="995"/>
      <c r="DN123" s="995"/>
      <c r="DO123" s="995"/>
      <c r="DP123" s="996"/>
      <c r="DQ123" s="997" t="s">
        <v>122</v>
      </c>
      <c r="DR123" s="995"/>
      <c r="DS123" s="995"/>
      <c r="DT123" s="995"/>
      <c r="DU123" s="996"/>
      <c r="DV123" s="998" t="s">
        <v>122</v>
      </c>
      <c r="DW123" s="999"/>
      <c r="DX123" s="999"/>
      <c r="DY123" s="999"/>
      <c r="DZ123" s="1000"/>
    </row>
    <row r="124" spans="1:130" s="218" customFormat="1" ht="26.25" customHeight="1" thickBot="1" x14ac:dyDescent="0.2">
      <c r="A124" s="1093"/>
      <c r="B124" s="985"/>
      <c r="C124" s="958" t="s">
        <v>437</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122</v>
      </c>
      <c r="AB124" s="995"/>
      <c r="AC124" s="995"/>
      <c r="AD124" s="995"/>
      <c r="AE124" s="996"/>
      <c r="AF124" s="997" t="s">
        <v>122</v>
      </c>
      <c r="AG124" s="995"/>
      <c r="AH124" s="995"/>
      <c r="AI124" s="995"/>
      <c r="AJ124" s="996"/>
      <c r="AK124" s="997" t="s">
        <v>122</v>
      </c>
      <c r="AL124" s="995"/>
      <c r="AM124" s="995"/>
      <c r="AN124" s="995"/>
      <c r="AO124" s="996"/>
      <c r="AP124" s="998" t="s">
        <v>122</v>
      </c>
      <c r="AQ124" s="999"/>
      <c r="AR124" s="999"/>
      <c r="AS124" s="999"/>
      <c r="AT124" s="1000"/>
      <c r="AU124" s="1095" t="s">
        <v>449</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v>60.4</v>
      </c>
      <c r="BR124" s="1063"/>
      <c r="BS124" s="1063"/>
      <c r="BT124" s="1063"/>
      <c r="BU124" s="1063"/>
      <c r="BV124" s="1063">
        <v>61</v>
      </c>
      <c r="BW124" s="1063"/>
      <c r="BX124" s="1063"/>
      <c r="BY124" s="1063"/>
      <c r="BZ124" s="1063"/>
      <c r="CA124" s="1063">
        <v>56.9</v>
      </c>
      <c r="CB124" s="1063"/>
      <c r="CC124" s="1063"/>
      <c r="CD124" s="1063"/>
      <c r="CE124" s="1063"/>
      <c r="CF124" s="1064"/>
      <c r="CG124" s="1065"/>
      <c r="CH124" s="1065"/>
      <c r="CI124" s="1065"/>
      <c r="CJ124" s="1066"/>
      <c r="CK124" s="1048"/>
      <c r="CL124" s="1048"/>
      <c r="CM124" s="1048"/>
      <c r="CN124" s="1048"/>
      <c r="CO124" s="1049"/>
      <c r="CP124" s="1055" t="s">
        <v>450</v>
      </c>
      <c r="CQ124" s="1056"/>
      <c r="CR124" s="1056"/>
      <c r="CS124" s="1056"/>
      <c r="CT124" s="1056"/>
      <c r="CU124" s="1056"/>
      <c r="CV124" s="1056"/>
      <c r="CW124" s="1056"/>
      <c r="CX124" s="1056"/>
      <c r="CY124" s="1056"/>
      <c r="CZ124" s="1056"/>
      <c r="DA124" s="1056"/>
      <c r="DB124" s="1056"/>
      <c r="DC124" s="1056"/>
      <c r="DD124" s="1056"/>
      <c r="DE124" s="1056"/>
      <c r="DF124" s="1057"/>
      <c r="DG124" s="1040">
        <v>1018060</v>
      </c>
      <c r="DH124" s="1022"/>
      <c r="DI124" s="1022"/>
      <c r="DJ124" s="1022"/>
      <c r="DK124" s="1023"/>
      <c r="DL124" s="1021">
        <v>943236</v>
      </c>
      <c r="DM124" s="1022"/>
      <c r="DN124" s="1022"/>
      <c r="DO124" s="1022"/>
      <c r="DP124" s="1023"/>
      <c r="DQ124" s="1021" t="s">
        <v>122</v>
      </c>
      <c r="DR124" s="1022"/>
      <c r="DS124" s="1022"/>
      <c r="DT124" s="1022"/>
      <c r="DU124" s="1023"/>
      <c r="DV124" s="1024" t="s">
        <v>122</v>
      </c>
      <c r="DW124" s="1025"/>
      <c r="DX124" s="1025"/>
      <c r="DY124" s="1025"/>
      <c r="DZ124" s="1026"/>
    </row>
    <row r="125" spans="1:130" s="218" customFormat="1" ht="26.25" customHeight="1" x14ac:dyDescent="0.15">
      <c r="A125" s="1093"/>
      <c r="B125" s="985"/>
      <c r="C125" s="958" t="s">
        <v>439</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122</v>
      </c>
      <c r="AB125" s="995"/>
      <c r="AC125" s="995"/>
      <c r="AD125" s="995"/>
      <c r="AE125" s="996"/>
      <c r="AF125" s="997" t="s">
        <v>122</v>
      </c>
      <c r="AG125" s="995"/>
      <c r="AH125" s="995"/>
      <c r="AI125" s="995"/>
      <c r="AJ125" s="996"/>
      <c r="AK125" s="997" t="s">
        <v>122</v>
      </c>
      <c r="AL125" s="995"/>
      <c r="AM125" s="995"/>
      <c r="AN125" s="995"/>
      <c r="AO125" s="996"/>
      <c r="AP125" s="998" t="s">
        <v>122</v>
      </c>
      <c r="AQ125" s="999"/>
      <c r="AR125" s="999"/>
      <c r="AS125" s="999"/>
      <c r="AT125" s="1000"/>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58" t="s">
        <v>451</v>
      </c>
      <c r="CL125" s="1043"/>
      <c r="CM125" s="1043"/>
      <c r="CN125" s="1043"/>
      <c r="CO125" s="1044"/>
      <c r="CP125" s="965" t="s">
        <v>452</v>
      </c>
      <c r="CQ125" s="933"/>
      <c r="CR125" s="933"/>
      <c r="CS125" s="933"/>
      <c r="CT125" s="933"/>
      <c r="CU125" s="933"/>
      <c r="CV125" s="933"/>
      <c r="CW125" s="933"/>
      <c r="CX125" s="933"/>
      <c r="CY125" s="933"/>
      <c r="CZ125" s="933"/>
      <c r="DA125" s="933"/>
      <c r="DB125" s="933"/>
      <c r="DC125" s="933"/>
      <c r="DD125" s="933"/>
      <c r="DE125" s="933"/>
      <c r="DF125" s="934"/>
      <c r="DG125" s="966" t="s">
        <v>122</v>
      </c>
      <c r="DH125" s="967"/>
      <c r="DI125" s="967"/>
      <c r="DJ125" s="967"/>
      <c r="DK125" s="967"/>
      <c r="DL125" s="967" t="s">
        <v>122</v>
      </c>
      <c r="DM125" s="967"/>
      <c r="DN125" s="967"/>
      <c r="DO125" s="967"/>
      <c r="DP125" s="967"/>
      <c r="DQ125" s="967" t="s">
        <v>122</v>
      </c>
      <c r="DR125" s="967"/>
      <c r="DS125" s="967"/>
      <c r="DT125" s="967"/>
      <c r="DU125" s="967"/>
      <c r="DV125" s="968" t="s">
        <v>122</v>
      </c>
      <c r="DW125" s="968"/>
      <c r="DX125" s="968"/>
      <c r="DY125" s="968"/>
      <c r="DZ125" s="969"/>
    </row>
    <row r="126" spans="1:130" s="218" customFormat="1" ht="26.25" customHeight="1" thickBot="1" x14ac:dyDescent="0.2">
      <c r="A126" s="1093"/>
      <c r="B126" s="985"/>
      <c r="C126" s="958" t="s">
        <v>441</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t="s">
        <v>122</v>
      </c>
      <c r="AB126" s="995"/>
      <c r="AC126" s="995"/>
      <c r="AD126" s="995"/>
      <c r="AE126" s="996"/>
      <c r="AF126" s="997" t="s">
        <v>122</v>
      </c>
      <c r="AG126" s="995"/>
      <c r="AH126" s="995"/>
      <c r="AI126" s="995"/>
      <c r="AJ126" s="996"/>
      <c r="AK126" s="997" t="s">
        <v>122</v>
      </c>
      <c r="AL126" s="995"/>
      <c r="AM126" s="995"/>
      <c r="AN126" s="995"/>
      <c r="AO126" s="996"/>
      <c r="AP126" s="998" t="s">
        <v>122</v>
      </c>
      <c r="AQ126" s="999"/>
      <c r="AR126" s="999"/>
      <c r="AS126" s="999"/>
      <c r="AT126" s="1000"/>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59"/>
      <c r="CL126" s="1046"/>
      <c r="CM126" s="1046"/>
      <c r="CN126" s="1046"/>
      <c r="CO126" s="1047"/>
      <c r="CP126" s="958" t="s">
        <v>453</v>
      </c>
      <c r="CQ126" s="959"/>
      <c r="CR126" s="959"/>
      <c r="CS126" s="959"/>
      <c r="CT126" s="959"/>
      <c r="CU126" s="959"/>
      <c r="CV126" s="959"/>
      <c r="CW126" s="959"/>
      <c r="CX126" s="959"/>
      <c r="CY126" s="959"/>
      <c r="CZ126" s="959"/>
      <c r="DA126" s="959"/>
      <c r="DB126" s="959"/>
      <c r="DC126" s="959"/>
      <c r="DD126" s="959"/>
      <c r="DE126" s="959"/>
      <c r="DF126" s="960"/>
      <c r="DG126" s="961" t="s">
        <v>122</v>
      </c>
      <c r="DH126" s="962"/>
      <c r="DI126" s="962"/>
      <c r="DJ126" s="962"/>
      <c r="DK126" s="962"/>
      <c r="DL126" s="962" t="s">
        <v>122</v>
      </c>
      <c r="DM126" s="962"/>
      <c r="DN126" s="962"/>
      <c r="DO126" s="962"/>
      <c r="DP126" s="962"/>
      <c r="DQ126" s="962" t="s">
        <v>122</v>
      </c>
      <c r="DR126" s="962"/>
      <c r="DS126" s="962"/>
      <c r="DT126" s="962"/>
      <c r="DU126" s="962"/>
      <c r="DV126" s="963" t="s">
        <v>122</v>
      </c>
      <c r="DW126" s="963"/>
      <c r="DX126" s="963"/>
      <c r="DY126" s="963"/>
      <c r="DZ126" s="964"/>
    </row>
    <row r="127" spans="1:130" s="218" customFormat="1" ht="26.25" customHeight="1" x14ac:dyDescent="0.15">
      <c r="A127" s="1094"/>
      <c r="B127" s="987"/>
      <c r="C127" s="1009" t="s">
        <v>454</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v>49</v>
      </c>
      <c r="AB127" s="995"/>
      <c r="AC127" s="995"/>
      <c r="AD127" s="995"/>
      <c r="AE127" s="996"/>
      <c r="AF127" s="997">
        <v>10</v>
      </c>
      <c r="AG127" s="995"/>
      <c r="AH127" s="995"/>
      <c r="AI127" s="995"/>
      <c r="AJ127" s="996"/>
      <c r="AK127" s="997">
        <v>7</v>
      </c>
      <c r="AL127" s="995"/>
      <c r="AM127" s="995"/>
      <c r="AN127" s="995"/>
      <c r="AO127" s="996"/>
      <c r="AP127" s="998">
        <v>0</v>
      </c>
      <c r="AQ127" s="999"/>
      <c r="AR127" s="999"/>
      <c r="AS127" s="999"/>
      <c r="AT127" s="1000"/>
      <c r="AU127" s="220"/>
      <c r="AV127" s="220"/>
      <c r="AW127" s="220"/>
      <c r="AX127" s="1067" t="s">
        <v>455</v>
      </c>
      <c r="AY127" s="1068"/>
      <c r="AZ127" s="1068"/>
      <c r="BA127" s="1068"/>
      <c r="BB127" s="1068"/>
      <c r="BC127" s="1068"/>
      <c r="BD127" s="1068"/>
      <c r="BE127" s="1069"/>
      <c r="BF127" s="1070" t="s">
        <v>456</v>
      </c>
      <c r="BG127" s="1068"/>
      <c r="BH127" s="1068"/>
      <c r="BI127" s="1068"/>
      <c r="BJ127" s="1068"/>
      <c r="BK127" s="1068"/>
      <c r="BL127" s="1069"/>
      <c r="BM127" s="1070" t="s">
        <v>457</v>
      </c>
      <c r="BN127" s="1068"/>
      <c r="BO127" s="1068"/>
      <c r="BP127" s="1068"/>
      <c r="BQ127" s="1068"/>
      <c r="BR127" s="1068"/>
      <c r="BS127" s="1069"/>
      <c r="BT127" s="1070" t="s">
        <v>458</v>
      </c>
      <c r="BU127" s="1068"/>
      <c r="BV127" s="1068"/>
      <c r="BW127" s="1068"/>
      <c r="BX127" s="1068"/>
      <c r="BY127" s="1068"/>
      <c r="BZ127" s="1091"/>
      <c r="CA127" s="220"/>
      <c r="CB127" s="220"/>
      <c r="CC127" s="220"/>
      <c r="CD127" s="243"/>
      <c r="CE127" s="243"/>
      <c r="CF127" s="243"/>
      <c r="CG127" s="220"/>
      <c r="CH127" s="220"/>
      <c r="CI127" s="220"/>
      <c r="CJ127" s="242"/>
      <c r="CK127" s="1059"/>
      <c r="CL127" s="1046"/>
      <c r="CM127" s="1046"/>
      <c r="CN127" s="1046"/>
      <c r="CO127" s="1047"/>
      <c r="CP127" s="958" t="s">
        <v>459</v>
      </c>
      <c r="CQ127" s="959"/>
      <c r="CR127" s="959"/>
      <c r="CS127" s="959"/>
      <c r="CT127" s="959"/>
      <c r="CU127" s="959"/>
      <c r="CV127" s="959"/>
      <c r="CW127" s="959"/>
      <c r="CX127" s="959"/>
      <c r="CY127" s="959"/>
      <c r="CZ127" s="959"/>
      <c r="DA127" s="959"/>
      <c r="DB127" s="959"/>
      <c r="DC127" s="959"/>
      <c r="DD127" s="959"/>
      <c r="DE127" s="959"/>
      <c r="DF127" s="960"/>
      <c r="DG127" s="961" t="s">
        <v>122</v>
      </c>
      <c r="DH127" s="962"/>
      <c r="DI127" s="962"/>
      <c r="DJ127" s="962"/>
      <c r="DK127" s="962"/>
      <c r="DL127" s="962" t="s">
        <v>122</v>
      </c>
      <c r="DM127" s="962"/>
      <c r="DN127" s="962"/>
      <c r="DO127" s="962"/>
      <c r="DP127" s="962"/>
      <c r="DQ127" s="962" t="s">
        <v>122</v>
      </c>
      <c r="DR127" s="962"/>
      <c r="DS127" s="962"/>
      <c r="DT127" s="962"/>
      <c r="DU127" s="962"/>
      <c r="DV127" s="963" t="s">
        <v>122</v>
      </c>
      <c r="DW127" s="963"/>
      <c r="DX127" s="963"/>
      <c r="DY127" s="963"/>
      <c r="DZ127" s="964"/>
    </row>
    <row r="128" spans="1:130" s="218" customFormat="1" ht="26.25" customHeight="1" thickBot="1" x14ac:dyDescent="0.2">
      <c r="A128" s="1077" t="s">
        <v>460</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461</v>
      </c>
      <c r="X128" s="1079"/>
      <c r="Y128" s="1079"/>
      <c r="Z128" s="1080"/>
      <c r="AA128" s="1081">
        <v>38264</v>
      </c>
      <c r="AB128" s="1082"/>
      <c r="AC128" s="1082"/>
      <c r="AD128" s="1082"/>
      <c r="AE128" s="1083"/>
      <c r="AF128" s="1084">
        <v>33916</v>
      </c>
      <c r="AG128" s="1082"/>
      <c r="AH128" s="1082"/>
      <c r="AI128" s="1082"/>
      <c r="AJ128" s="1083"/>
      <c r="AK128" s="1084">
        <v>37053</v>
      </c>
      <c r="AL128" s="1082"/>
      <c r="AM128" s="1082"/>
      <c r="AN128" s="1082"/>
      <c r="AO128" s="1083"/>
      <c r="AP128" s="1085"/>
      <c r="AQ128" s="1086"/>
      <c r="AR128" s="1086"/>
      <c r="AS128" s="1086"/>
      <c r="AT128" s="1087"/>
      <c r="AU128" s="220"/>
      <c r="AV128" s="220"/>
      <c r="AW128" s="220"/>
      <c r="AX128" s="932" t="s">
        <v>462</v>
      </c>
      <c r="AY128" s="933"/>
      <c r="AZ128" s="933"/>
      <c r="BA128" s="933"/>
      <c r="BB128" s="933"/>
      <c r="BC128" s="933"/>
      <c r="BD128" s="933"/>
      <c r="BE128" s="934"/>
      <c r="BF128" s="1088" t="s">
        <v>122</v>
      </c>
      <c r="BG128" s="1089"/>
      <c r="BH128" s="1089"/>
      <c r="BI128" s="1089"/>
      <c r="BJ128" s="1089"/>
      <c r="BK128" s="1089"/>
      <c r="BL128" s="1090"/>
      <c r="BM128" s="1088">
        <v>15</v>
      </c>
      <c r="BN128" s="1089"/>
      <c r="BO128" s="1089"/>
      <c r="BP128" s="1089"/>
      <c r="BQ128" s="1089"/>
      <c r="BR128" s="1089"/>
      <c r="BS128" s="1090"/>
      <c r="BT128" s="1088">
        <v>20</v>
      </c>
      <c r="BU128" s="1089"/>
      <c r="BV128" s="1089"/>
      <c r="BW128" s="1089"/>
      <c r="BX128" s="1089"/>
      <c r="BY128" s="1089"/>
      <c r="BZ128" s="1112"/>
      <c r="CA128" s="243"/>
      <c r="CB128" s="243"/>
      <c r="CC128" s="243"/>
      <c r="CD128" s="243"/>
      <c r="CE128" s="243"/>
      <c r="CF128" s="243"/>
      <c r="CG128" s="220"/>
      <c r="CH128" s="220"/>
      <c r="CI128" s="220"/>
      <c r="CJ128" s="242"/>
      <c r="CK128" s="1060"/>
      <c r="CL128" s="1061"/>
      <c r="CM128" s="1061"/>
      <c r="CN128" s="1061"/>
      <c r="CO128" s="1062"/>
      <c r="CP128" s="1071" t="s">
        <v>463</v>
      </c>
      <c r="CQ128" s="762"/>
      <c r="CR128" s="762"/>
      <c r="CS128" s="762"/>
      <c r="CT128" s="762"/>
      <c r="CU128" s="762"/>
      <c r="CV128" s="762"/>
      <c r="CW128" s="762"/>
      <c r="CX128" s="762"/>
      <c r="CY128" s="762"/>
      <c r="CZ128" s="762"/>
      <c r="DA128" s="762"/>
      <c r="DB128" s="762"/>
      <c r="DC128" s="762"/>
      <c r="DD128" s="762"/>
      <c r="DE128" s="762"/>
      <c r="DF128" s="1072"/>
      <c r="DG128" s="1073" t="s">
        <v>122</v>
      </c>
      <c r="DH128" s="1074"/>
      <c r="DI128" s="1074"/>
      <c r="DJ128" s="1074"/>
      <c r="DK128" s="1074"/>
      <c r="DL128" s="1074" t="s">
        <v>122</v>
      </c>
      <c r="DM128" s="1074"/>
      <c r="DN128" s="1074"/>
      <c r="DO128" s="1074"/>
      <c r="DP128" s="1074"/>
      <c r="DQ128" s="1074" t="s">
        <v>122</v>
      </c>
      <c r="DR128" s="1074"/>
      <c r="DS128" s="1074"/>
      <c r="DT128" s="1074"/>
      <c r="DU128" s="1074"/>
      <c r="DV128" s="1075" t="s">
        <v>122</v>
      </c>
      <c r="DW128" s="1075"/>
      <c r="DX128" s="1075"/>
      <c r="DY128" s="1075"/>
      <c r="DZ128" s="1076"/>
    </row>
    <row r="129" spans="1:131" s="218" customFormat="1" ht="26.25" customHeight="1" x14ac:dyDescent="0.15">
      <c r="A129" s="970" t="s">
        <v>102</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464</v>
      </c>
      <c r="X129" s="1107"/>
      <c r="Y129" s="1107"/>
      <c r="Z129" s="1108"/>
      <c r="AA129" s="994">
        <v>1948544</v>
      </c>
      <c r="AB129" s="995"/>
      <c r="AC129" s="995"/>
      <c r="AD129" s="995"/>
      <c r="AE129" s="996"/>
      <c r="AF129" s="997">
        <v>1939358</v>
      </c>
      <c r="AG129" s="995"/>
      <c r="AH129" s="995"/>
      <c r="AI129" s="995"/>
      <c r="AJ129" s="996"/>
      <c r="AK129" s="997">
        <v>1969207</v>
      </c>
      <c r="AL129" s="995"/>
      <c r="AM129" s="995"/>
      <c r="AN129" s="995"/>
      <c r="AO129" s="996"/>
      <c r="AP129" s="1109"/>
      <c r="AQ129" s="1110"/>
      <c r="AR129" s="1110"/>
      <c r="AS129" s="1110"/>
      <c r="AT129" s="1111"/>
      <c r="AU129" s="221"/>
      <c r="AV129" s="221"/>
      <c r="AW129" s="221"/>
      <c r="AX129" s="1101" t="s">
        <v>465</v>
      </c>
      <c r="AY129" s="959"/>
      <c r="AZ129" s="959"/>
      <c r="BA129" s="959"/>
      <c r="BB129" s="959"/>
      <c r="BC129" s="959"/>
      <c r="BD129" s="959"/>
      <c r="BE129" s="960"/>
      <c r="BF129" s="1102" t="s">
        <v>122</v>
      </c>
      <c r="BG129" s="1103"/>
      <c r="BH129" s="1103"/>
      <c r="BI129" s="1103"/>
      <c r="BJ129" s="1103"/>
      <c r="BK129" s="1103"/>
      <c r="BL129" s="1104"/>
      <c r="BM129" s="1102">
        <v>20</v>
      </c>
      <c r="BN129" s="1103"/>
      <c r="BO129" s="1103"/>
      <c r="BP129" s="1103"/>
      <c r="BQ129" s="1103"/>
      <c r="BR129" s="1103"/>
      <c r="BS129" s="1104"/>
      <c r="BT129" s="1102">
        <v>30</v>
      </c>
      <c r="BU129" s="1103"/>
      <c r="BV129" s="1103"/>
      <c r="BW129" s="1103"/>
      <c r="BX129" s="1103"/>
      <c r="BY129" s="1103"/>
      <c r="BZ129" s="1105"/>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970" t="s">
        <v>466</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467</v>
      </c>
      <c r="X130" s="1107"/>
      <c r="Y130" s="1107"/>
      <c r="Z130" s="1108"/>
      <c r="AA130" s="994">
        <v>341770</v>
      </c>
      <c r="AB130" s="995"/>
      <c r="AC130" s="995"/>
      <c r="AD130" s="995"/>
      <c r="AE130" s="996"/>
      <c r="AF130" s="997">
        <v>317066</v>
      </c>
      <c r="AG130" s="995"/>
      <c r="AH130" s="995"/>
      <c r="AI130" s="995"/>
      <c r="AJ130" s="996"/>
      <c r="AK130" s="997">
        <v>305251</v>
      </c>
      <c r="AL130" s="995"/>
      <c r="AM130" s="995"/>
      <c r="AN130" s="995"/>
      <c r="AO130" s="996"/>
      <c r="AP130" s="1109"/>
      <c r="AQ130" s="1110"/>
      <c r="AR130" s="1110"/>
      <c r="AS130" s="1110"/>
      <c r="AT130" s="1111"/>
      <c r="AU130" s="221"/>
      <c r="AV130" s="221"/>
      <c r="AW130" s="221"/>
      <c r="AX130" s="1101" t="s">
        <v>468</v>
      </c>
      <c r="AY130" s="959"/>
      <c r="AZ130" s="959"/>
      <c r="BA130" s="959"/>
      <c r="BB130" s="959"/>
      <c r="BC130" s="959"/>
      <c r="BD130" s="959"/>
      <c r="BE130" s="960"/>
      <c r="BF130" s="1137">
        <v>9.1</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469</v>
      </c>
      <c r="X131" s="1144"/>
      <c r="Y131" s="1144"/>
      <c r="Z131" s="1145"/>
      <c r="AA131" s="1040">
        <v>1606774</v>
      </c>
      <c r="AB131" s="1022"/>
      <c r="AC131" s="1022"/>
      <c r="AD131" s="1022"/>
      <c r="AE131" s="1023"/>
      <c r="AF131" s="1021">
        <v>1622292</v>
      </c>
      <c r="AG131" s="1022"/>
      <c r="AH131" s="1022"/>
      <c r="AI131" s="1022"/>
      <c r="AJ131" s="1023"/>
      <c r="AK131" s="1021">
        <v>1663956</v>
      </c>
      <c r="AL131" s="1022"/>
      <c r="AM131" s="1022"/>
      <c r="AN131" s="1022"/>
      <c r="AO131" s="1023"/>
      <c r="AP131" s="1146"/>
      <c r="AQ131" s="1147"/>
      <c r="AR131" s="1147"/>
      <c r="AS131" s="1147"/>
      <c r="AT131" s="1148"/>
      <c r="AU131" s="221"/>
      <c r="AV131" s="221"/>
      <c r="AW131" s="221"/>
      <c r="AX131" s="1119" t="s">
        <v>470</v>
      </c>
      <c r="AY131" s="762"/>
      <c r="AZ131" s="762"/>
      <c r="BA131" s="762"/>
      <c r="BB131" s="762"/>
      <c r="BC131" s="762"/>
      <c r="BD131" s="762"/>
      <c r="BE131" s="1072"/>
      <c r="BF131" s="1120">
        <v>56.9</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1126" t="s">
        <v>471</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472</v>
      </c>
      <c r="W132" s="1130"/>
      <c r="X132" s="1130"/>
      <c r="Y132" s="1130"/>
      <c r="Z132" s="1131"/>
      <c r="AA132" s="1132">
        <v>9.122503</v>
      </c>
      <c r="AB132" s="1133"/>
      <c r="AC132" s="1133"/>
      <c r="AD132" s="1133"/>
      <c r="AE132" s="1134"/>
      <c r="AF132" s="1135">
        <v>8.8368800000000007</v>
      </c>
      <c r="AG132" s="1133"/>
      <c r="AH132" s="1133"/>
      <c r="AI132" s="1133"/>
      <c r="AJ132" s="1134"/>
      <c r="AK132" s="1135">
        <v>9.4749499999999998</v>
      </c>
      <c r="AL132" s="1133"/>
      <c r="AM132" s="1133"/>
      <c r="AN132" s="1133"/>
      <c r="AO132" s="1134"/>
      <c r="AP132" s="1037"/>
      <c r="AQ132" s="1038"/>
      <c r="AR132" s="1038"/>
      <c r="AS132" s="1038"/>
      <c r="AT132" s="113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473</v>
      </c>
      <c r="W133" s="1113"/>
      <c r="X133" s="1113"/>
      <c r="Y133" s="1113"/>
      <c r="Z133" s="1114"/>
      <c r="AA133" s="1115">
        <v>9</v>
      </c>
      <c r="AB133" s="1116"/>
      <c r="AC133" s="1116"/>
      <c r="AD133" s="1116"/>
      <c r="AE133" s="1117"/>
      <c r="AF133" s="1115">
        <v>8.6999999999999993</v>
      </c>
      <c r="AG133" s="1116"/>
      <c r="AH133" s="1116"/>
      <c r="AI133" s="1116"/>
      <c r="AJ133" s="1117"/>
      <c r="AK133" s="1115">
        <v>9.1</v>
      </c>
      <c r="AL133" s="1116"/>
      <c r="AM133" s="1116"/>
      <c r="AN133" s="1116"/>
      <c r="AO133" s="1117"/>
      <c r="AP133" s="1064"/>
      <c r="AQ133" s="1065"/>
      <c r="AR133" s="1065"/>
      <c r="AS133" s="1065"/>
      <c r="AT133" s="111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htffDoVhyT8Dr9vWLvIufowy8rLGBpxJOhH3QHEE4YKtJ07Bae/ki4x+F9Y7Jh1lGDruAwAjxsYENqamZyqkkw==" saltValue="kdS+x6n1ZKh7CzGi0mhhD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H64" zoomScaleNormal="85" zoomScaleSheetLayoutView="100" workbookViewId="0">
      <selection activeCell="CR75" sqref="CR75"/>
    </sheetView>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474</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41a1UMUiP5u7rmKojJeEkcPkT/nFpEAwxmHQd7pLyTV9Y98Je9ysWtU30Q6fywEVkNKL4I4L0t1fCK+iTzClPw==" saltValue="KRUfgtmCOHalZrlVO7FTI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52" zoomScaleNormal="10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4L7DAqGWNeBveE6niof3bYEdiZEEcdrWgrm0PQxTZi5YFgxIXR22PLIvMRkUdc2i2b2fhbF8USbabonNzueSxA==" saltValue="vinDvy2s01jlRSijKeqscA=="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36"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475</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476</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0" t="s">
        <v>477</v>
      </c>
      <c r="AP7" s="260"/>
      <c r="AQ7" s="261" t="s">
        <v>478</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1"/>
      <c r="AP8" s="266" t="s">
        <v>479</v>
      </c>
      <c r="AQ8" s="267" t="s">
        <v>480</v>
      </c>
      <c r="AR8" s="268" t="s">
        <v>481</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52" t="s">
        <v>482</v>
      </c>
      <c r="AL9" s="1153"/>
      <c r="AM9" s="1153"/>
      <c r="AN9" s="1154"/>
      <c r="AO9" s="269">
        <v>550986</v>
      </c>
      <c r="AP9" s="269">
        <v>285781</v>
      </c>
      <c r="AQ9" s="270">
        <v>263788</v>
      </c>
      <c r="AR9" s="271">
        <v>8.3000000000000007</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52" t="s">
        <v>483</v>
      </c>
      <c r="AL10" s="1153"/>
      <c r="AM10" s="1153"/>
      <c r="AN10" s="1154"/>
      <c r="AO10" s="272">
        <v>123623</v>
      </c>
      <c r="AP10" s="272">
        <v>64120</v>
      </c>
      <c r="AQ10" s="273">
        <v>39680</v>
      </c>
      <c r="AR10" s="274">
        <v>61.6</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52" t="s">
        <v>484</v>
      </c>
      <c r="AL11" s="1153"/>
      <c r="AM11" s="1153"/>
      <c r="AN11" s="1154"/>
      <c r="AO11" s="272">
        <v>14073</v>
      </c>
      <c r="AP11" s="272">
        <v>7299</v>
      </c>
      <c r="AQ11" s="273">
        <v>4557</v>
      </c>
      <c r="AR11" s="274">
        <v>60.2</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52" t="s">
        <v>485</v>
      </c>
      <c r="AL12" s="1153"/>
      <c r="AM12" s="1153"/>
      <c r="AN12" s="1154"/>
      <c r="AO12" s="272" t="s">
        <v>486</v>
      </c>
      <c r="AP12" s="272" t="s">
        <v>486</v>
      </c>
      <c r="AQ12" s="273" t="s">
        <v>486</v>
      </c>
      <c r="AR12" s="274" t="s">
        <v>486</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52" t="s">
        <v>487</v>
      </c>
      <c r="AL13" s="1153"/>
      <c r="AM13" s="1153"/>
      <c r="AN13" s="1154"/>
      <c r="AO13" s="272">
        <v>131</v>
      </c>
      <c r="AP13" s="272">
        <v>68</v>
      </c>
      <c r="AQ13" s="273">
        <v>12917</v>
      </c>
      <c r="AR13" s="274">
        <v>-99.5</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52" t="s">
        <v>488</v>
      </c>
      <c r="AL14" s="1153"/>
      <c r="AM14" s="1153"/>
      <c r="AN14" s="1154"/>
      <c r="AO14" s="272" t="s">
        <v>486</v>
      </c>
      <c r="AP14" s="272" t="s">
        <v>486</v>
      </c>
      <c r="AQ14" s="273">
        <v>4746</v>
      </c>
      <c r="AR14" s="274" t="s">
        <v>486</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55" t="s">
        <v>489</v>
      </c>
      <c r="AL15" s="1156"/>
      <c r="AM15" s="1156"/>
      <c r="AN15" s="1157"/>
      <c r="AO15" s="272">
        <v>-22649</v>
      </c>
      <c r="AP15" s="272">
        <v>-11747</v>
      </c>
      <c r="AQ15" s="273">
        <v>-12765</v>
      </c>
      <c r="AR15" s="274">
        <v>-8</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55" t="s">
        <v>177</v>
      </c>
      <c r="AL16" s="1156"/>
      <c r="AM16" s="1156"/>
      <c r="AN16" s="1157"/>
      <c r="AO16" s="272">
        <v>666164</v>
      </c>
      <c r="AP16" s="272">
        <v>345521</v>
      </c>
      <c r="AQ16" s="273">
        <v>312922</v>
      </c>
      <c r="AR16" s="274">
        <v>10.4</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490</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491</v>
      </c>
      <c r="AP20" s="281" t="s">
        <v>492</v>
      </c>
      <c r="AQ20" s="282" t="s">
        <v>493</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58" t="s">
        <v>494</v>
      </c>
      <c r="AL21" s="1159"/>
      <c r="AM21" s="1159"/>
      <c r="AN21" s="1160"/>
      <c r="AO21" s="285">
        <v>30.08</v>
      </c>
      <c r="AP21" s="286">
        <v>24.75</v>
      </c>
      <c r="AQ21" s="287">
        <v>5.33</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58" t="s">
        <v>495</v>
      </c>
      <c r="AL22" s="1159"/>
      <c r="AM22" s="1159"/>
      <c r="AN22" s="1160"/>
      <c r="AO22" s="290">
        <v>95.8</v>
      </c>
      <c r="AP22" s="291">
        <v>95.6</v>
      </c>
      <c r="AQ22" s="292">
        <v>0.2</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49" t="s">
        <v>496</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c r="AT26" s="255"/>
    </row>
    <row r="27" spans="1:46" x14ac:dyDescent="0.15">
      <c r="A27" s="297"/>
      <c r="AO27" s="250"/>
      <c r="AP27" s="250"/>
      <c r="AQ27" s="250"/>
      <c r="AR27" s="250"/>
      <c r="AS27" s="250"/>
      <c r="AT27" s="250"/>
    </row>
    <row r="28" spans="1:46" ht="17.25" x14ac:dyDescent="0.15">
      <c r="A28" s="251" t="s">
        <v>497</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498</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0" t="s">
        <v>477</v>
      </c>
      <c r="AP30" s="260"/>
      <c r="AQ30" s="261" t="s">
        <v>478</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1"/>
      <c r="AP31" s="266" t="s">
        <v>479</v>
      </c>
      <c r="AQ31" s="267" t="s">
        <v>480</v>
      </c>
      <c r="AR31" s="268" t="s">
        <v>481</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6" t="s">
        <v>499</v>
      </c>
      <c r="AL32" s="1167"/>
      <c r="AM32" s="1167"/>
      <c r="AN32" s="1168"/>
      <c r="AO32" s="300">
        <v>401943</v>
      </c>
      <c r="AP32" s="300">
        <v>208477</v>
      </c>
      <c r="AQ32" s="301">
        <v>170896</v>
      </c>
      <c r="AR32" s="302">
        <v>22</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6" t="s">
        <v>500</v>
      </c>
      <c r="AL33" s="1167"/>
      <c r="AM33" s="1167"/>
      <c r="AN33" s="1168"/>
      <c r="AO33" s="300" t="s">
        <v>486</v>
      </c>
      <c r="AP33" s="300" t="s">
        <v>486</v>
      </c>
      <c r="AQ33" s="301" t="s">
        <v>486</v>
      </c>
      <c r="AR33" s="302" t="s">
        <v>486</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6" t="s">
        <v>501</v>
      </c>
      <c r="AL34" s="1167"/>
      <c r="AM34" s="1167"/>
      <c r="AN34" s="1168"/>
      <c r="AO34" s="300" t="s">
        <v>486</v>
      </c>
      <c r="AP34" s="300" t="s">
        <v>486</v>
      </c>
      <c r="AQ34" s="301">
        <v>5</v>
      </c>
      <c r="AR34" s="302" t="s">
        <v>486</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6" t="s">
        <v>502</v>
      </c>
      <c r="AL35" s="1167"/>
      <c r="AM35" s="1167"/>
      <c r="AN35" s="1168"/>
      <c r="AO35" s="300">
        <v>91983</v>
      </c>
      <c r="AP35" s="300">
        <v>47709</v>
      </c>
      <c r="AQ35" s="301">
        <v>33138</v>
      </c>
      <c r="AR35" s="302">
        <v>44</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6" t="s">
        <v>503</v>
      </c>
      <c r="AL36" s="1167"/>
      <c r="AM36" s="1167"/>
      <c r="AN36" s="1168"/>
      <c r="AO36" s="300">
        <v>5970</v>
      </c>
      <c r="AP36" s="300">
        <v>3096</v>
      </c>
      <c r="AQ36" s="301">
        <v>2943</v>
      </c>
      <c r="AR36" s="302">
        <v>5.2</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6" t="s">
        <v>504</v>
      </c>
      <c r="AL37" s="1167"/>
      <c r="AM37" s="1167"/>
      <c r="AN37" s="1168"/>
      <c r="AO37" s="300">
        <v>7</v>
      </c>
      <c r="AP37" s="300">
        <v>4</v>
      </c>
      <c r="AQ37" s="301">
        <v>1487</v>
      </c>
      <c r="AR37" s="302">
        <v>-99.7</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69" t="s">
        <v>505</v>
      </c>
      <c r="AL38" s="1170"/>
      <c r="AM38" s="1170"/>
      <c r="AN38" s="1171"/>
      <c r="AO38" s="303">
        <v>60</v>
      </c>
      <c r="AP38" s="303">
        <v>31</v>
      </c>
      <c r="AQ38" s="304">
        <v>60</v>
      </c>
      <c r="AR38" s="292">
        <v>-48.3</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69" t="s">
        <v>506</v>
      </c>
      <c r="AL39" s="1170"/>
      <c r="AM39" s="1170"/>
      <c r="AN39" s="1171"/>
      <c r="AO39" s="300">
        <v>-37053</v>
      </c>
      <c r="AP39" s="300">
        <v>-19218</v>
      </c>
      <c r="AQ39" s="301">
        <v>-8408</v>
      </c>
      <c r="AR39" s="302">
        <v>128.6</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6" t="s">
        <v>507</v>
      </c>
      <c r="AL40" s="1167"/>
      <c r="AM40" s="1167"/>
      <c r="AN40" s="1168"/>
      <c r="AO40" s="300">
        <v>-305251</v>
      </c>
      <c r="AP40" s="300">
        <v>-158325</v>
      </c>
      <c r="AQ40" s="301">
        <v>-141122</v>
      </c>
      <c r="AR40" s="302">
        <v>12.2</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72" t="s">
        <v>287</v>
      </c>
      <c r="AL41" s="1173"/>
      <c r="AM41" s="1173"/>
      <c r="AN41" s="1174"/>
      <c r="AO41" s="300">
        <v>157659</v>
      </c>
      <c r="AP41" s="300">
        <v>81773</v>
      </c>
      <c r="AQ41" s="301">
        <v>59000</v>
      </c>
      <c r="AR41" s="302">
        <v>38.6</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508</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509</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61" t="s">
        <v>477</v>
      </c>
      <c r="AN49" s="1163" t="s">
        <v>510</v>
      </c>
      <c r="AO49" s="1164"/>
      <c r="AP49" s="1164"/>
      <c r="AQ49" s="1164"/>
      <c r="AR49" s="1165"/>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62"/>
      <c r="AN50" s="316" t="s">
        <v>511</v>
      </c>
      <c r="AO50" s="317" t="s">
        <v>512</v>
      </c>
      <c r="AP50" s="318" t="s">
        <v>513</v>
      </c>
      <c r="AQ50" s="319" t="s">
        <v>514</v>
      </c>
      <c r="AR50" s="320" t="s">
        <v>515</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516</v>
      </c>
      <c r="AL51" s="313"/>
      <c r="AM51" s="321">
        <v>186443</v>
      </c>
      <c r="AN51" s="322">
        <v>87491</v>
      </c>
      <c r="AO51" s="323">
        <v>-21.7</v>
      </c>
      <c r="AP51" s="324">
        <v>301035</v>
      </c>
      <c r="AQ51" s="325">
        <v>12.2</v>
      </c>
      <c r="AR51" s="326">
        <v>-33.9</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517</v>
      </c>
      <c r="AM52" s="329">
        <v>104966</v>
      </c>
      <c r="AN52" s="330">
        <v>49257</v>
      </c>
      <c r="AO52" s="331">
        <v>9.1999999999999993</v>
      </c>
      <c r="AP52" s="332">
        <v>154376</v>
      </c>
      <c r="AQ52" s="333">
        <v>29.1</v>
      </c>
      <c r="AR52" s="334">
        <v>-19.899999999999999</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518</v>
      </c>
      <c r="AL53" s="313"/>
      <c r="AM53" s="321">
        <v>106268</v>
      </c>
      <c r="AN53" s="322">
        <v>51140</v>
      </c>
      <c r="AO53" s="323">
        <v>-41.5</v>
      </c>
      <c r="AP53" s="324">
        <v>277467</v>
      </c>
      <c r="AQ53" s="325">
        <v>-7.8</v>
      </c>
      <c r="AR53" s="326">
        <v>-33.700000000000003</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517</v>
      </c>
      <c r="AM54" s="329">
        <v>99206</v>
      </c>
      <c r="AN54" s="330">
        <v>47741</v>
      </c>
      <c r="AO54" s="331">
        <v>-3.1</v>
      </c>
      <c r="AP54" s="332">
        <v>128378</v>
      </c>
      <c r="AQ54" s="333">
        <v>-16.8</v>
      </c>
      <c r="AR54" s="334">
        <v>13.7</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519</v>
      </c>
      <c r="AL55" s="313"/>
      <c r="AM55" s="321">
        <v>131309</v>
      </c>
      <c r="AN55" s="322">
        <v>66051</v>
      </c>
      <c r="AO55" s="323">
        <v>29.2</v>
      </c>
      <c r="AP55" s="324">
        <v>282256</v>
      </c>
      <c r="AQ55" s="325">
        <v>1.7</v>
      </c>
      <c r="AR55" s="326">
        <v>27.5</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517</v>
      </c>
      <c r="AM56" s="329">
        <v>101620</v>
      </c>
      <c r="AN56" s="330">
        <v>51117</v>
      </c>
      <c r="AO56" s="331">
        <v>7.1</v>
      </c>
      <c r="AP56" s="332">
        <v>145453</v>
      </c>
      <c r="AQ56" s="333">
        <v>13.3</v>
      </c>
      <c r="AR56" s="334">
        <v>-6.2</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520</v>
      </c>
      <c r="AL57" s="313"/>
      <c r="AM57" s="321">
        <v>221954</v>
      </c>
      <c r="AN57" s="322">
        <v>113415</v>
      </c>
      <c r="AO57" s="323">
        <v>71.7</v>
      </c>
      <c r="AP57" s="324">
        <v>295341</v>
      </c>
      <c r="AQ57" s="325">
        <v>4.5999999999999996</v>
      </c>
      <c r="AR57" s="326">
        <v>67.099999999999994</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517</v>
      </c>
      <c r="AM58" s="329">
        <v>183179</v>
      </c>
      <c r="AN58" s="330">
        <v>93602</v>
      </c>
      <c r="AO58" s="331">
        <v>83.1</v>
      </c>
      <c r="AP58" s="332">
        <v>137402</v>
      </c>
      <c r="AQ58" s="333">
        <v>-5.5</v>
      </c>
      <c r="AR58" s="334">
        <v>88.6</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521</v>
      </c>
      <c r="AL59" s="313"/>
      <c r="AM59" s="321">
        <v>223731</v>
      </c>
      <c r="AN59" s="322">
        <v>116043</v>
      </c>
      <c r="AO59" s="323">
        <v>2.2999999999999998</v>
      </c>
      <c r="AP59" s="324">
        <v>292845</v>
      </c>
      <c r="AQ59" s="325">
        <v>-0.8</v>
      </c>
      <c r="AR59" s="326">
        <v>3.1</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517</v>
      </c>
      <c r="AM60" s="329">
        <v>183544</v>
      </c>
      <c r="AN60" s="330">
        <v>95199</v>
      </c>
      <c r="AO60" s="331">
        <v>1.7</v>
      </c>
      <c r="AP60" s="332">
        <v>143187</v>
      </c>
      <c r="AQ60" s="333">
        <v>4.2</v>
      </c>
      <c r="AR60" s="334">
        <v>-2.5</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522</v>
      </c>
      <c r="AL61" s="335"/>
      <c r="AM61" s="336">
        <v>173941</v>
      </c>
      <c r="AN61" s="337">
        <v>86828</v>
      </c>
      <c r="AO61" s="338">
        <v>8</v>
      </c>
      <c r="AP61" s="339">
        <v>289789</v>
      </c>
      <c r="AQ61" s="340">
        <v>2</v>
      </c>
      <c r="AR61" s="326">
        <v>6</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517</v>
      </c>
      <c r="AM62" s="329">
        <v>134503</v>
      </c>
      <c r="AN62" s="330">
        <v>67383</v>
      </c>
      <c r="AO62" s="331">
        <v>19.600000000000001</v>
      </c>
      <c r="AP62" s="332">
        <v>141759</v>
      </c>
      <c r="AQ62" s="333">
        <v>4.9000000000000004</v>
      </c>
      <c r="AR62" s="334">
        <v>14.7</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2Ut4nVhTTpSrHztZp03eCkeB50bPkx+7FZtb3/oZ81W/Ptys081nTdNdpY/P2rM40hBxcL0J1fGNY9IfDr3+fg==" saltValue="XBrwIxpbluRfhvrsmoS0I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C85" zoomScaleNormal="100" zoomScaleSheetLayoutView="55" workbookViewId="0">
      <selection activeCell="BL102" sqref="BL102"/>
    </sheetView>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474</v>
      </c>
    </row>
    <row r="121" spans="125:125" ht="13.5" hidden="1" customHeight="1" x14ac:dyDescent="0.15">
      <c r="DU121" s="247"/>
    </row>
  </sheetData>
  <sheetProtection algorithmName="SHA-512" hashValue="I5VXFrJJ8ZXHXc8H+kLf2apGcxvtT0+cWuVd/uwDaxJ3WTuj10sDS6ok9dAEpGdRzfHBImGmU9kYOs2jTRI8vA==" saltValue="FkN3SwlGRU5tp2+UVqq60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82" zoomScale="85" zoomScaleNormal="85" zoomScaleSheetLayoutView="55" workbookViewId="0">
      <selection activeCell="CZ87" sqref="CZ87"/>
    </sheetView>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474</v>
      </c>
    </row>
  </sheetData>
  <sheetProtection algorithmName="SHA-512" hashValue="0OYLUbB1cHy1dxJBnpThdjAMVzIJCtouZux/wJRTs+nPkpjYyEUQF/JswL1IVQNSZfTG7uis9RFPSEAewjOg6w==" saltValue="Y9fs7MPxP89FCPApNbXkv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4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15">
      <c r="B47" s="10"/>
      <c r="C47" s="1175" t="s">
        <v>3</v>
      </c>
      <c r="D47" s="1175"/>
      <c r="E47" s="1176"/>
      <c r="F47" s="11">
        <v>17.190000000000001</v>
      </c>
      <c r="G47" s="12">
        <v>20.440000000000001</v>
      </c>
      <c r="H47" s="12">
        <v>22.59</v>
      </c>
      <c r="I47" s="12">
        <v>21.71</v>
      </c>
      <c r="J47" s="13">
        <v>20.83</v>
      </c>
    </row>
    <row r="48" spans="2:10" ht="57.75" customHeight="1" x14ac:dyDescent="0.15">
      <c r="B48" s="14"/>
      <c r="C48" s="1177" t="s">
        <v>4</v>
      </c>
      <c r="D48" s="1177"/>
      <c r="E48" s="1178"/>
      <c r="F48" s="15">
        <v>1.98</v>
      </c>
      <c r="G48" s="16">
        <v>3.04</v>
      </c>
      <c r="H48" s="16">
        <v>2.23</v>
      </c>
      <c r="I48" s="16">
        <v>2.06</v>
      </c>
      <c r="J48" s="17">
        <v>1.98</v>
      </c>
    </row>
    <row r="49" spans="2:10" ht="57.75" customHeight="1" thickBot="1" x14ac:dyDescent="0.2">
      <c r="B49" s="18"/>
      <c r="C49" s="1179" t="s">
        <v>5</v>
      </c>
      <c r="D49" s="1179"/>
      <c r="E49" s="1180"/>
      <c r="F49" s="19">
        <v>0.28000000000000003</v>
      </c>
      <c r="G49" s="20">
        <v>5.48</v>
      </c>
      <c r="H49" s="20">
        <v>0.86</v>
      </c>
      <c r="I49" s="20" t="s">
        <v>529</v>
      </c>
      <c r="J49" s="21" t="s">
        <v>530</v>
      </c>
    </row>
    <row r="50" spans="2:10" x14ac:dyDescent="0.15"/>
  </sheetData>
  <sheetProtection algorithmName="SHA-512" hashValue="LpgS2opI1apNGYdQ4KSwu5NtmgP3yVnUyLAr5xuWKm2Gfy44yGeD8GxldBqog89Lv3kvWtIhR24ArJMClqW+Zw==" saltValue="3EVGgRFhTaj9HX8c9S9yR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2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15">
      <c r="A34" s="22"/>
      <c r="B34" s="31"/>
      <c r="C34" s="1187" t="s">
        <v>531</v>
      </c>
      <c r="D34" s="1187"/>
      <c r="E34" s="1188"/>
      <c r="F34" s="32" t="s">
        <v>486</v>
      </c>
      <c r="G34" s="33" t="s">
        <v>486</v>
      </c>
      <c r="H34" s="33" t="s">
        <v>486</v>
      </c>
      <c r="I34" s="33" t="s">
        <v>486</v>
      </c>
      <c r="J34" s="34">
        <v>3.64</v>
      </c>
      <c r="K34" s="22"/>
      <c r="L34" s="22"/>
      <c r="M34" s="22"/>
      <c r="N34" s="22"/>
      <c r="O34" s="22"/>
      <c r="P34" s="22"/>
    </row>
    <row r="35" spans="1:16" ht="39" customHeight="1" x14ac:dyDescent="0.15">
      <c r="A35" s="22"/>
      <c r="B35" s="35"/>
      <c r="C35" s="1181" t="s">
        <v>532</v>
      </c>
      <c r="D35" s="1182"/>
      <c r="E35" s="1183"/>
      <c r="F35" s="36">
        <v>1.97</v>
      </c>
      <c r="G35" s="37">
        <v>3.04</v>
      </c>
      <c r="H35" s="37">
        <v>2.23</v>
      </c>
      <c r="I35" s="37">
        <v>2.0499999999999998</v>
      </c>
      <c r="J35" s="38">
        <v>1.98</v>
      </c>
      <c r="K35" s="22"/>
      <c r="L35" s="22"/>
      <c r="M35" s="22"/>
      <c r="N35" s="22"/>
      <c r="O35" s="22"/>
      <c r="P35" s="22"/>
    </row>
    <row r="36" spans="1:16" ht="39" customHeight="1" x14ac:dyDescent="0.15">
      <c r="A36" s="22"/>
      <c r="B36" s="35"/>
      <c r="C36" s="1181" t="s">
        <v>533</v>
      </c>
      <c r="D36" s="1182"/>
      <c r="E36" s="1183"/>
      <c r="F36" s="36" t="s">
        <v>486</v>
      </c>
      <c r="G36" s="37" t="s">
        <v>486</v>
      </c>
      <c r="H36" s="37" t="s">
        <v>486</v>
      </c>
      <c r="I36" s="37" t="s">
        <v>486</v>
      </c>
      <c r="J36" s="38">
        <v>1.28</v>
      </c>
      <c r="K36" s="22"/>
      <c r="L36" s="22"/>
      <c r="M36" s="22"/>
      <c r="N36" s="22"/>
      <c r="O36" s="22"/>
      <c r="P36" s="22"/>
    </row>
    <row r="37" spans="1:16" ht="39" customHeight="1" x14ac:dyDescent="0.15">
      <c r="A37" s="22"/>
      <c r="B37" s="35"/>
      <c r="C37" s="1181" t="s">
        <v>534</v>
      </c>
      <c r="D37" s="1182"/>
      <c r="E37" s="1183"/>
      <c r="F37" s="36">
        <v>0.03</v>
      </c>
      <c r="G37" s="37">
        <v>0.11</v>
      </c>
      <c r="H37" s="37">
        <v>0.17</v>
      </c>
      <c r="I37" s="37">
        <v>0.04</v>
      </c>
      <c r="J37" s="38">
        <v>0.02</v>
      </c>
      <c r="K37" s="22"/>
      <c r="L37" s="22"/>
      <c r="M37" s="22"/>
      <c r="N37" s="22"/>
      <c r="O37" s="22"/>
      <c r="P37" s="22"/>
    </row>
    <row r="38" spans="1:16" ht="39" customHeight="1" x14ac:dyDescent="0.15">
      <c r="A38" s="22"/>
      <c r="B38" s="35"/>
      <c r="C38" s="1181" t="s">
        <v>535</v>
      </c>
      <c r="D38" s="1182"/>
      <c r="E38" s="1183"/>
      <c r="F38" s="36">
        <v>0.02</v>
      </c>
      <c r="G38" s="37">
        <v>0.01</v>
      </c>
      <c r="H38" s="37">
        <v>0.27</v>
      </c>
      <c r="I38" s="37">
        <v>0</v>
      </c>
      <c r="J38" s="38">
        <v>0.02</v>
      </c>
      <c r="K38" s="22"/>
      <c r="L38" s="22"/>
      <c r="M38" s="22"/>
      <c r="N38" s="22"/>
      <c r="O38" s="22"/>
      <c r="P38" s="22"/>
    </row>
    <row r="39" spans="1:16" ht="39" customHeight="1" x14ac:dyDescent="0.15">
      <c r="A39" s="22"/>
      <c r="B39" s="35"/>
      <c r="C39" s="1181" t="s">
        <v>536</v>
      </c>
      <c r="D39" s="1182"/>
      <c r="E39" s="1183"/>
      <c r="F39" s="36">
        <v>0</v>
      </c>
      <c r="G39" s="37">
        <v>0</v>
      </c>
      <c r="H39" s="37">
        <v>0</v>
      </c>
      <c r="I39" s="37">
        <v>0</v>
      </c>
      <c r="J39" s="38">
        <v>0</v>
      </c>
      <c r="K39" s="22"/>
      <c r="L39" s="22"/>
      <c r="M39" s="22"/>
      <c r="N39" s="22"/>
      <c r="O39" s="22"/>
      <c r="P39" s="22"/>
    </row>
    <row r="40" spans="1:16" ht="39" customHeight="1" x14ac:dyDescent="0.15">
      <c r="A40" s="22"/>
      <c r="B40" s="35"/>
      <c r="C40" s="1181"/>
      <c r="D40" s="1182"/>
      <c r="E40" s="1183"/>
      <c r="F40" s="36"/>
      <c r="G40" s="37"/>
      <c r="H40" s="37"/>
      <c r="I40" s="37"/>
      <c r="J40" s="38"/>
      <c r="K40" s="22"/>
      <c r="L40" s="22"/>
      <c r="M40" s="22"/>
      <c r="N40" s="22"/>
      <c r="O40" s="22"/>
      <c r="P40" s="22"/>
    </row>
    <row r="41" spans="1:16" ht="39" customHeight="1" x14ac:dyDescent="0.15">
      <c r="A41" s="22"/>
      <c r="B41" s="35"/>
      <c r="C41" s="1181"/>
      <c r="D41" s="1182"/>
      <c r="E41" s="1183"/>
      <c r="F41" s="36"/>
      <c r="G41" s="37"/>
      <c r="H41" s="37"/>
      <c r="I41" s="37"/>
      <c r="J41" s="38"/>
      <c r="K41" s="22"/>
      <c r="L41" s="22"/>
      <c r="M41" s="22"/>
      <c r="N41" s="22"/>
      <c r="O41" s="22"/>
      <c r="P41" s="22"/>
    </row>
    <row r="42" spans="1:16" ht="39" customHeight="1" x14ac:dyDescent="0.15">
      <c r="A42" s="22"/>
      <c r="B42" s="39"/>
      <c r="C42" s="1181" t="s">
        <v>537</v>
      </c>
      <c r="D42" s="1182"/>
      <c r="E42" s="1183"/>
      <c r="F42" s="36" t="s">
        <v>486</v>
      </c>
      <c r="G42" s="37" t="s">
        <v>486</v>
      </c>
      <c r="H42" s="37" t="s">
        <v>486</v>
      </c>
      <c r="I42" s="37" t="s">
        <v>486</v>
      </c>
      <c r="J42" s="38" t="s">
        <v>486</v>
      </c>
      <c r="K42" s="22"/>
      <c r="L42" s="22"/>
      <c r="M42" s="22"/>
      <c r="N42" s="22"/>
      <c r="O42" s="22"/>
      <c r="P42" s="22"/>
    </row>
    <row r="43" spans="1:16" ht="39" customHeight="1" thickBot="1" x14ac:dyDescent="0.2">
      <c r="A43" s="22"/>
      <c r="B43" s="40"/>
      <c r="C43" s="1184" t="s">
        <v>538</v>
      </c>
      <c r="D43" s="1185"/>
      <c r="E43" s="1186"/>
      <c r="F43" s="41">
        <v>0.49</v>
      </c>
      <c r="G43" s="42">
        <v>0.3</v>
      </c>
      <c r="H43" s="42">
        <v>0.3</v>
      </c>
      <c r="I43" s="42">
        <v>0.76</v>
      </c>
      <c r="J43" s="43" t="s">
        <v>486</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3pB2jH2YerFb1KKp74NnYB7rdyilyUs29uCUgW/E4ManwYcd0umNdtZB/E9ecixa1eVBU06GlAU3uUdb9rxQ2g==" saltValue="roxfgeJ9v+h9B4Z+saVgK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11" zoomScaleSheetLayoutView="55" workbookViewId="0">
      <selection activeCell="N59" sqref="N59:O59"/>
    </sheetView>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524</v>
      </c>
      <c r="L44" s="56" t="s">
        <v>525</v>
      </c>
      <c r="M44" s="56" t="s">
        <v>526</v>
      </c>
      <c r="N44" s="56" t="s">
        <v>527</v>
      </c>
      <c r="O44" s="57" t="s">
        <v>528</v>
      </c>
      <c r="P44" s="48"/>
      <c r="Q44" s="48"/>
      <c r="R44" s="48"/>
      <c r="S44" s="48"/>
      <c r="T44" s="48"/>
      <c r="U44" s="48"/>
    </row>
    <row r="45" spans="1:21" ht="30.75" customHeight="1" x14ac:dyDescent="0.15">
      <c r="A45" s="48"/>
      <c r="B45" s="1189" t="s">
        <v>9</v>
      </c>
      <c r="C45" s="1190"/>
      <c r="D45" s="58"/>
      <c r="E45" s="1195" t="s">
        <v>10</v>
      </c>
      <c r="F45" s="1195"/>
      <c r="G45" s="1195"/>
      <c r="H45" s="1195"/>
      <c r="I45" s="1195"/>
      <c r="J45" s="1196"/>
      <c r="K45" s="59">
        <v>449</v>
      </c>
      <c r="L45" s="60">
        <v>440</v>
      </c>
      <c r="M45" s="60">
        <v>438</v>
      </c>
      <c r="N45" s="60">
        <v>410</v>
      </c>
      <c r="O45" s="61">
        <v>402</v>
      </c>
      <c r="P45" s="48"/>
      <c r="Q45" s="48"/>
      <c r="R45" s="48"/>
      <c r="S45" s="48"/>
      <c r="T45" s="48"/>
      <c r="U45" s="48"/>
    </row>
    <row r="46" spans="1:21" ht="30.75" customHeight="1" x14ac:dyDescent="0.15">
      <c r="A46" s="48"/>
      <c r="B46" s="1191"/>
      <c r="C46" s="1192"/>
      <c r="D46" s="62"/>
      <c r="E46" s="1197" t="s">
        <v>11</v>
      </c>
      <c r="F46" s="1197"/>
      <c r="G46" s="1197"/>
      <c r="H46" s="1197"/>
      <c r="I46" s="1197"/>
      <c r="J46" s="1198"/>
      <c r="K46" s="63" t="s">
        <v>486</v>
      </c>
      <c r="L46" s="64" t="s">
        <v>486</v>
      </c>
      <c r="M46" s="64" t="s">
        <v>486</v>
      </c>
      <c r="N46" s="64" t="s">
        <v>486</v>
      </c>
      <c r="O46" s="65" t="s">
        <v>486</v>
      </c>
      <c r="P46" s="48"/>
      <c r="Q46" s="48"/>
      <c r="R46" s="48"/>
      <c r="S46" s="48"/>
      <c r="T46" s="48"/>
      <c r="U46" s="48"/>
    </row>
    <row r="47" spans="1:21" ht="30.75" customHeight="1" x14ac:dyDescent="0.15">
      <c r="A47" s="48"/>
      <c r="B47" s="1191"/>
      <c r="C47" s="1192"/>
      <c r="D47" s="62"/>
      <c r="E47" s="1197" t="s">
        <v>12</v>
      </c>
      <c r="F47" s="1197"/>
      <c r="G47" s="1197"/>
      <c r="H47" s="1197"/>
      <c r="I47" s="1197"/>
      <c r="J47" s="1198"/>
      <c r="K47" s="63" t="s">
        <v>486</v>
      </c>
      <c r="L47" s="64" t="s">
        <v>486</v>
      </c>
      <c r="M47" s="64" t="s">
        <v>486</v>
      </c>
      <c r="N47" s="64" t="s">
        <v>486</v>
      </c>
      <c r="O47" s="65" t="s">
        <v>486</v>
      </c>
      <c r="P47" s="48"/>
      <c r="Q47" s="48"/>
      <c r="R47" s="48"/>
      <c r="S47" s="48"/>
      <c r="T47" s="48"/>
      <c r="U47" s="48"/>
    </row>
    <row r="48" spans="1:21" ht="30.75" customHeight="1" x14ac:dyDescent="0.15">
      <c r="A48" s="48"/>
      <c r="B48" s="1191"/>
      <c r="C48" s="1192"/>
      <c r="D48" s="62"/>
      <c r="E48" s="1197" t="s">
        <v>13</v>
      </c>
      <c r="F48" s="1197"/>
      <c r="G48" s="1197"/>
      <c r="H48" s="1197"/>
      <c r="I48" s="1197"/>
      <c r="J48" s="1198"/>
      <c r="K48" s="63">
        <v>78</v>
      </c>
      <c r="L48" s="64">
        <v>80</v>
      </c>
      <c r="M48" s="64">
        <v>83</v>
      </c>
      <c r="N48" s="64">
        <v>82</v>
      </c>
      <c r="O48" s="65">
        <v>92</v>
      </c>
      <c r="P48" s="48"/>
      <c r="Q48" s="48"/>
      <c r="R48" s="48"/>
      <c r="S48" s="48"/>
      <c r="T48" s="48"/>
      <c r="U48" s="48"/>
    </row>
    <row r="49" spans="1:21" ht="30.75" customHeight="1" x14ac:dyDescent="0.15">
      <c r="A49" s="48"/>
      <c r="B49" s="1191"/>
      <c r="C49" s="1192"/>
      <c r="D49" s="62"/>
      <c r="E49" s="1197" t="s">
        <v>14</v>
      </c>
      <c r="F49" s="1197"/>
      <c r="G49" s="1197"/>
      <c r="H49" s="1197"/>
      <c r="I49" s="1197"/>
      <c r="J49" s="1198"/>
      <c r="K49" s="63">
        <v>6</v>
      </c>
      <c r="L49" s="64">
        <v>6</v>
      </c>
      <c r="M49" s="64">
        <v>6</v>
      </c>
      <c r="N49" s="64">
        <v>2</v>
      </c>
      <c r="O49" s="65">
        <v>6</v>
      </c>
      <c r="P49" s="48"/>
      <c r="Q49" s="48"/>
      <c r="R49" s="48"/>
      <c r="S49" s="48"/>
      <c r="T49" s="48"/>
      <c r="U49" s="48"/>
    </row>
    <row r="50" spans="1:21" ht="30.75" customHeight="1" x14ac:dyDescent="0.15">
      <c r="A50" s="48"/>
      <c r="B50" s="1191"/>
      <c r="C50" s="1192"/>
      <c r="D50" s="62"/>
      <c r="E50" s="1197" t="s">
        <v>15</v>
      </c>
      <c r="F50" s="1197"/>
      <c r="G50" s="1197"/>
      <c r="H50" s="1197"/>
      <c r="I50" s="1197"/>
      <c r="J50" s="1198"/>
      <c r="K50" s="63">
        <v>0</v>
      </c>
      <c r="L50" s="64">
        <v>0</v>
      </c>
      <c r="M50" s="64">
        <v>0</v>
      </c>
      <c r="N50" s="64">
        <v>0</v>
      </c>
      <c r="O50" s="65">
        <v>0</v>
      </c>
      <c r="P50" s="48"/>
      <c r="Q50" s="48"/>
      <c r="R50" s="48"/>
      <c r="S50" s="48"/>
      <c r="T50" s="48"/>
      <c r="U50" s="48"/>
    </row>
    <row r="51" spans="1:21" ht="30.75" customHeight="1" x14ac:dyDescent="0.15">
      <c r="A51" s="48"/>
      <c r="B51" s="1193"/>
      <c r="C51" s="1194"/>
      <c r="D51" s="66"/>
      <c r="E51" s="1197" t="s">
        <v>16</v>
      </c>
      <c r="F51" s="1197"/>
      <c r="G51" s="1197"/>
      <c r="H51" s="1197"/>
      <c r="I51" s="1197"/>
      <c r="J51" s="1198"/>
      <c r="K51" s="63">
        <v>0</v>
      </c>
      <c r="L51" s="64">
        <v>0</v>
      </c>
      <c r="M51" s="64">
        <v>0</v>
      </c>
      <c r="N51" s="64">
        <v>0</v>
      </c>
      <c r="O51" s="65">
        <v>0</v>
      </c>
      <c r="P51" s="48"/>
      <c r="Q51" s="48"/>
      <c r="R51" s="48"/>
      <c r="S51" s="48"/>
      <c r="T51" s="48"/>
      <c r="U51" s="48"/>
    </row>
    <row r="52" spans="1:21" ht="30.75" customHeight="1" x14ac:dyDescent="0.15">
      <c r="A52" s="48"/>
      <c r="B52" s="1199" t="s">
        <v>17</v>
      </c>
      <c r="C52" s="1200"/>
      <c r="D52" s="66"/>
      <c r="E52" s="1197" t="s">
        <v>18</v>
      </c>
      <c r="F52" s="1197"/>
      <c r="G52" s="1197"/>
      <c r="H52" s="1197"/>
      <c r="I52" s="1197"/>
      <c r="J52" s="1198"/>
      <c r="K52" s="63">
        <v>386</v>
      </c>
      <c r="L52" s="64">
        <v>388</v>
      </c>
      <c r="M52" s="64">
        <v>380</v>
      </c>
      <c r="N52" s="64">
        <v>351</v>
      </c>
      <c r="O52" s="65">
        <v>342</v>
      </c>
      <c r="P52" s="48"/>
      <c r="Q52" s="48"/>
      <c r="R52" s="48"/>
      <c r="S52" s="48"/>
      <c r="T52" s="48"/>
      <c r="U52" s="48"/>
    </row>
    <row r="53" spans="1:21" ht="30.75" customHeight="1" thickBot="1" x14ac:dyDescent="0.2">
      <c r="A53" s="48"/>
      <c r="B53" s="1201" t="s">
        <v>19</v>
      </c>
      <c r="C53" s="1202"/>
      <c r="D53" s="67"/>
      <c r="E53" s="1203" t="s">
        <v>20</v>
      </c>
      <c r="F53" s="1203"/>
      <c r="G53" s="1203"/>
      <c r="H53" s="1203"/>
      <c r="I53" s="1203"/>
      <c r="J53" s="1204"/>
      <c r="K53" s="68">
        <v>147</v>
      </c>
      <c r="L53" s="69">
        <v>138</v>
      </c>
      <c r="M53" s="69">
        <v>147</v>
      </c>
      <c r="N53" s="69">
        <v>143</v>
      </c>
      <c r="O53" s="70">
        <v>158</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539</v>
      </c>
      <c r="L57" s="81" t="s">
        <v>540</v>
      </c>
      <c r="M57" s="81" t="s">
        <v>541</v>
      </c>
      <c r="N57" s="81" t="s">
        <v>542</v>
      </c>
      <c r="O57" s="82" t="s">
        <v>543</v>
      </c>
      <c r="P57" s="48"/>
      <c r="Q57" s="48"/>
      <c r="R57" s="48"/>
      <c r="S57" s="48"/>
      <c r="T57" s="48"/>
      <c r="U57" s="48"/>
    </row>
    <row r="58" spans="1:21" ht="31.5" customHeight="1" x14ac:dyDescent="0.15">
      <c r="B58" s="1205" t="s">
        <v>24</v>
      </c>
      <c r="C58" s="1206"/>
      <c r="D58" s="1211" t="s">
        <v>25</v>
      </c>
      <c r="E58" s="1212"/>
      <c r="F58" s="1212"/>
      <c r="G58" s="1212"/>
      <c r="H58" s="1212"/>
      <c r="I58" s="1212"/>
      <c r="J58" s="1213"/>
      <c r="K58" s="83"/>
      <c r="L58" s="84"/>
      <c r="M58" s="84"/>
      <c r="N58" s="84"/>
      <c r="O58" s="85"/>
    </row>
    <row r="59" spans="1:21" ht="31.5" customHeight="1" x14ac:dyDescent="0.15">
      <c r="B59" s="1207"/>
      <c r="C59" s="1208"/>
      <c r="D59" s="1214" t="s">
        <v>26</v>
      </c>
      <c r="E59" s="1215"/>
      <c r="F59" s="1215"/>
      <c r="G59" s="1215"/>
      <c r="H59" s="1215"/>
      <c r="I59" s="1215"/>
      <c r="J59" s="1216"/>
      <c r="K59" s="86"/>
      <c r="L59" s="87"/>
      <c r="M59" s="87"/>
      <c r="N59" s="87"/>
      <c r="O59" s="88"/>
    </row>
    <row r="60" spans="1:21" ht="31.5" customHeight="1" thickBot="1" x14ac:dyDescent="0.2">
      <c r="B60" s="1209"/>
      <c r="C60" s="1210"/>
      <c r="D60" s="1217" t="s">
        <v>27</v>
      </c>
      <c r="E60" s="1218"/>
      <c r="F60" s="1218"/>
      <c r="G60" s="1218"/>
      <c r="H60" s="1218"/>
      <c r="I60" s="1218"/>
      <c r="J60" s="1219"/>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3/sOD8zwGIeTRVAcBufCeuXfbMBsBe7eXxCpl3OKlydl7M5KDaLUHRjzEvnfQFwmoirsZjGUeZ6/WnC059LMMw==" saltValue="cxZxceadCYo5a+swRfXvz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3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524</v>
      </c>
      <c r="J40" s="103" t="s">
        <v>525</v>
      </c>
      <c r="K40" s="103" t="s">
        <v>526</v>
      </c>
      <c r="L40" s="103" t="s">
        <v>527</v>
      </c>
      <c r="M40" s="104" t="s">
        <v>528</v>
      </c>
    </row>
    <row r="41" spans="2:13" ht="27.75" customHeight="1" x14ac:dyDescent="0.15">
      <c r="B41" s="1220" t="s">
        <v>30</v>
      </c>
      <c r="C41" s="1221"/>
      <c r="D41" s="105"/>
      <c r="E41" s="1226" t="s">
        <v>31</v>
      </c>
      <c r="F41" s="1226"/>
      <c r="G41" s="1226"/>
      <c r="H41" s="1227"/>
      <c r="I41" s="343">
        <v>3325</v>
      </c>
      <c r="J41" s="344">
        <v>3124</v>
      </c>
      <c r="K41" s="344">
        <v>2850</v>
      </c>
      <c r="L41" s="344">
        <v>2703</v>
      </c>
      <c r="M41" s="345">
        <v>2529</v>
      </c>
    </row>
    <row r="42" spans="2:13" ht="27.75" customHeight="1" x14ac:dyDescent="0.15">
      <c r="B42" s="1222"/>
      <c r="C42" s="1223"/>
      <c r="D42" s="106"/>
      <c r="E42" s="1228" t="s">
        <v>32</v>
      </c>
      <c r="F42" s="1228"/>
      <c r="G42" s="1228"/>
      <c r="H42" s="1229"/>
      <c r="I42" s="346" t="s">
        <v>486</v>
      </c>
      <c r="J42" s="347" t="s">
        <v>486</v>
      </c>
      <c r="K42" s="347" t="s">
        <v>486</v>
      </c>
      <c r="L42" s="347" t="s">
        <v>486</v>
      </c>
      <c r="M42" s="348" t="s">
        <v>486</v>
      </c>
    </row>
    <row r="43" spans="2:13" ht="27.75" customHeight="1" x14ac:dyDescent="0.15">
      <c r="B43" s="1222"/>
      <c r="C43" s="1223"/>
      <c r="D43" s="106"/>
      <c r="E43" s="1228" t="s">
        <v>33</v>
      </c>
      <c r="F43" s="1228"/>
      <c r="G43" s="1228"/>
      <c r="H43" s="1229"/>
      <c r="I43" s="346">
        <v>1003</v>
      </c>
      <c r="J43" s="347">
        <v>1048</v>
      </c>
      <c r="K43" s="347">
        <v>1018</v>
      </c>
      <c r="L43" s="347">
        <v>943</v>
      </c>
      <c r="M43" s="348">
        <v>978</v>
      </c>
    </row>
    <row r="44" spans="2:13" ht="27.75" customHeight="1" x14ac:dyDescent="0.15">
      <c r="B44" s="1222"/>
      <c r="C44" s="1223"/>
      <c r="D44" s="106"/>
      <c r="E44" s="1228" t="s">
        <v>34</v>
      </c>
      <c r="F44" s="1228"/>
      <c r="G44" s="1228"/>
      <c r="H44" s="1229"/>
      <c r="I44" s="346">
        <v>23</v>
      </c>
      <c r="J44" s="347">
        <v>10</v>
      </c>
      <c r="K44" s="347">
        <v>46</v>
      </c>
      <c r="L44" s="347">
        <v>44</v>
      </c>
      <c r="M44" s="348">
        <v>39</v>
      </c>
    </row>
    <row r="45" spans="2:13" ht="27.75" customHeight="1" x14ac:dyDescent="0.15">
      <c r="B45" s="1222"/>
      <c r="C45" s="1223"/>
      <c r="D45" s="106"/>
      <c r="E45" s="1228" t="s">
        <v>35</v>
      </c>
      <c r="F45" s="1228"/>
      <c r="G45" s="1228"/>
      <c r="H45" s="1229"/>
      <c r="I45" s="346">
        <v>638</v>
      </c>
      <c r="J45" s="347">
        <v>670</v>
      </c>
      <c r="K45" s="347">
        <v>609</v>
      </c>
      <c r="L45" s="347">
        <v>635</v>
      </c>
      <c r="M45" s="348">
        <v>644</v>
      </c>
    </row>
    <row r="46" spans="2:13" ht="27.75" customHeight="1" x14ac:dyDescent="0.15">
      <c r="B46" s="1222"/>
      <c r="C46" s="1223"/>
      <c r="D46" s="107"/>
      <c r="E46" s="1228" t="s">
        <v>36</v>
      </c>
      <c r="F46" s="1228"/>
      <c r="G46" s="1228"/>
      <c r="H46" s="1229"/>
      <c r="I46" s="346" t="s">
        <v>486</v>
      </c>
      <c r="J46" s="347" t="s">
        <v>486</v>
      </c>
      <c r="K46" s="347" t="s">
        <v>486</v>
      </c>
      <c r="L46" s="347" t="s">
        <v>486</v>
      </c>
      <c r="M46" s="348" t="s">
        <v>486</v>
      </c>
    </row>
    <row r="47" spans="2:13" ht="27.75" customHeight="1" x14ac:dyDescent="0.15">
      <c r="B47" s="1222"/>
      <c r="C47" s="1223"/>
      <c r="D47" s="108"/>
      <c r="E47" s="1230" t="s">
        <v>37</v>
      </c>
      <c r="F47" s="1231"/>
      <c r="G47" s="1231"/>
      <c r="H47" s="1232"/>
      <c r="I47" s="346" t="s">
        <v>486</v>
      </c>
      <c r="J47" s="347" t="s">
        <v>486</v>
      </c>
      <c r="K47" s="347" t="s">
        <v>486</v>
      </c>
      <c r="L47" s="347" t="s">
        <v>486</v>
      </c>
      <c r="M47" s="348" t="s">
        <v>486</v>
      </c>
    </row>
    <row r="48" spans="2:13" ht="27.75" customHeight="1" x14ac:dyDescent="0.15">
      <c r="B48" s="1222"/>
      <c r="C48" s="1223"/>
      <c r="D48" s="106"/>
      <c r="E48" s="1228" t="s">
        <v>38</v>
      </c>
      <c r="F48" s="1228"/>
      <c r="G48" s="1228"/>
      <c r="H48" s="1229"/>
      <c r="I48" s="346" t="s">
        <v>486</v>
      </c>
      <c r="J48" s="347" t="s">
        <v>486</v>
      </c>
      <c r="K48" s="347" t="s">
        <v>486</v>
      </c>
      <c r="L48" s="347" t="s">
        <v>486</v>
      </c>
      <c r="M48" s="348" t="s">
        <v>486</v>
      </c>
    </row>
    <row r="49" spans="2:13" ht="27.75" customHeight="1" x14ac:dyDescent="0.15">
      <c r="B49" s="1224"/>
      <c r="C49" s="1225"/>
      <c r="D49" s="106"/>
      <c r="E49" s="1228" t="s">
        <v>39</v>
      </c>
      <c r="F49" s="1228"/>
      <c r="G49" s="1228"/>
      <c r="H49" s="1229"/>
      <c r="I49" s="346" t="s">
        <v>486</v>
      </c>
      <c r="J49" s="347" t="s">
        <v>486</v>
      </c>
      <c r="K49" s="347" t="s">
        <v>486</v>
      </c>
      <c r="L49" s="347" t="s">
        <v>486</v>
      </c>
      <c r="M49" s="348" t="s">
        <v>486</v>
      </c>
    </row>
    <row r="50" spans="2:13" ht="27.75" customHeight="1" x14ac:dyDescent="0.15">
      <c r="B50" s="1233" t="s">
        <v>40</v>
      </c>
      <c r="C50" s="1234"/>
      <c r="D50" s="109"/>
      <c r="E50" s="1228" t="s">
        <v>41</v>
      </c>
      <c r="F50" s="1228"/>
      <c r="G50" s="1228"/>
      <c r="H50" s="1229"/>
      <c r="I50" s="346">
        <v>611</v>
      </c>
      <c r="J50" s="347">
        <v>700</v>
      </c>
      <c r="K50" s="347">
        <v>725</v>
      </c>
      <c r="L50" s="347">
        <v>716</v>
      </c>
      <c r="M50" s="348">
        <v>755</v>
      </c>
    </row>
    <row r="51" spans="2:13" ht="27.75" customHeight="1" x14ac:dyDescent="0.15">
      <c r="B51" s="1222"/>
      <c r="C51" s="1223"/>
      <c r="D51" s="106"/>
      <c r="E51" s="1228" t="s">
        <v>42</v>
      </c>
      <c r="F51" s="1228"/>
      <c r="G51" s="1228"/>
      <c r="H51" s="1229"/>
      <c r="I51" s="346">
        <v>306</v>
      </c>
      <c r="J51" s="347">
        <v>273</v>
      </c>
      <c r="K51" s="347">
        <v>237</v>
      </c>
      <c r="L51" s="347">
        <v>222</v>
      </c>
      <c r="M51" s="348">
        <v>204</v>
      </c>
    </row>
    <row r="52" spans="2:13" ht="27.75" customHeight="1" x14ac:dyDescent="0.15">
      <c r="B52" s="1224"/>
      <c r="C52" s="1225"/>
      <c r="D52" s="106"/>
      <c r="E52" s="1228" t="s">
        <v>43</v>
      </c>
      <c r="F52" s="1228"/>
      <c r="G52" s="1228"/>
      <c r="H52" s="1229"/>
      <c r="I52" s="346">
        <v>2869</v>
      </c>
      <c r="J52" s="347">
        <v>2774</v>
      </c>
      <c r="K52" s="347">
        <v>2589</v>
      </c>
      <c r="L52" s="347">
        <v>2397</v>
      </c>
      <c r="M52" s="348">
        <v>2281</v>
      </c>
    </row>
    <row r="53" spans="2:13" ht="27.75" customHeight="1" thickBot="1" x14ac:dyDescent="0.2">
      <c r="B53" s="1235" t="s">
        <v>19</v>
      </c>
      <c r="C53" s="1236"/>
      <c r="D53" s="110"/>
      <c r="E53" s="1237" t="s">
        <v>44</v>
      </c>
      <c r="F53" s="1237"/>
      <c r="G53" s="1237"/>
      <c r="H53" s="1238"/>
      <c r="I53" s="349">
        <v>1204</v>
      </c>
      <c r="J53" s="350">
        <v>1106</v>
      </c>
      <c r="K53" s="350">
        <v>971</v>
      </c>
      <c r="L53" s="350">
        <v>991</v>
      </c>
      <c r="M53" s="351">
        <v>948</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4axEym40Q9ZvlRiMGly77WBHfoJpymVdqYtG66tAfq8xtOAlUHvpBMRSuNjRWWKZAfY4z7zqTxywV53fVXggIw==" saltValue="Bh5edB0r7tsyEwXY5N1vC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A50" zoomScale="70" zoomScaleNormal="70" zoomScaleSheetLayoutView="100" workbookViewId="0">
      <selection activeCell="H61" sqref="H61"/>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526</v>
      </c>
      <c r="G54" s="119" t="s">
        <v>527</v>
      </c>
      <c r="H54" s="120" t="s">
        <v>528</v>
      </c>
    </row>
    <row r="55" spans="2:8" ht="52.5" customHeight="1" x14ac:dyDescent="0.15">
      <c r="B55" s="121"/>
      <c r="C55" s="1247" t="s">
        <v>46</v>
      </c>
      <c r="D55" s="1247"/>
      <c r="E55" s="1248"/>
      <c r="F55" s="352">
        <v>440</v>
      </c>
      <c r="G55" s="352">
        <v>421</v>
      </c>
      <c r="H55" s="353">
        <v>410</v>
      </c>
    </row>
    <row r="56" spans="2:8" ht="52.5" customHeight="1" x14ac:dyDescent="0.15">
      <c r="B56" s="122"/>
      <c r="C56" s="1249" t="s">
        <v>47</v>
      </c>
      <c r="D56" s="1249"/>
      <c r="E56" s="1250"/>
      <c r="F56" s="354">
        <v>23</v>
      </c>
      <c r="G56" s="354">
        <v>30</v>
      </c>
      <c r="H56" s="355">
        <v>39</v>
      </c>
    </row>
    <row r="57" spans="2:8" ht="53.25" customHeight="1" x14ac:dyDescent="0.15">
      <c r="B57" s="122"/>
      <c r="C57" s="1251" t="s">
        <v>48</v>
      </c>
      <c r="D57" s="1251"/>
      <c r="E57" s="1252"/>
      <c r="F57" s="356">
        <v>228</v>
      </c>
      <c r="G57" s="356">
        <v>237</v>
      </c>
      <c r="H57" s="357">
        <v>287</v>
      </c>
    </row>
    <row r="58" spans="2:8" ht="45.75" customHeight="1" x14ac:dyDescent="0.15">
      <c r="B58" s="123"/>
      <c r="C58" s="1239" t="s">
        <v>549</v>
      </c>
      <c r="D58" s="1240"/>
      <c r="E58" s="1241"/>
      <c r="F58" s="358">
        <v>94</v>
      </c>
      <c r="G58" s="358">
        <v>105</v>
      </c>
      <c r="H58" s="359">
        <v>146</v>
      </c>
    </row>
    <row r="59" spans="2:8" ht="45.75" customHeight="1" x14ac:dyDescent="0.15">
      <c r="B59" s="123"/>
      <c r="C59" s="1239" t="s">
        <v>550</v>
      </c>
      <c r="D59" s="1240"/>
      <c r="E59" s="1241"/>
      <c r="F59" s="358">
        <v>51</v>
      </c>
      <c r="G59" s="358">
        <v>51</v>
      </c>
      <c r="H59" s="359">
        <v>51</v>
      </c>
    </row>
    <row r="60" spans="2:8" ht="45.75" customHeight="1" x14ac:dyDescent="0.15">
      <c r="B60" s="123"/>
      <c r="C60" s="1239" t="s">
        <v>551</v>
      </c>
      <c r="D60" s="1240"/>
      <c r="E60" s="1241"/>
      <c r="F60" s="358">
        <v>13</v>
      </c>
      <c r="G60" s="358">
        <v>17</v>
      </c>
      <c r="H60" s="359">
        <v>25</v>
      </c>
    </row>
    <row r="61" spans="2:8" ht="45.75" customHeight="1" x14ac:dyDescent="0.15">
      <c r="B61" s="123"/>
      <c r="C61" s="1239" t="s">
        <v>552</v>
      </c>
      <c r="D61" s="1240"/>
      <c r="E61" s="1241"/>
      <c r="F61" s="358">
        <v>22</v>
      </c>
      <c r="G61" s="358">
        <v>21</v>
      </c>
      <c r="H61" s="359">
        <v>21</v>
      </c>
    </row>
    <row r="62" spans="2:8" ht="45.75" customHeight="1" thickBot="1" x14ac:dyDescent="0.2">
      <c r="B62" s="124"/>
      <c r="C62" s="1242" t="s">
        <v>553</v>
      </c>
      <c r="D62" s="1243"/>
      <c r="E62" s="1244"/>
      <c r="F62" s="360">
        <v>12</v>
      </c>
      <c r="G62" s="360">
        <v>12</v>
      </c>
      <c r="H62" s="361">
        <v>12</v>
      </c>
    </row>
    <row r="63" spans="2:8" ht="52.5" customHeight="1" thickBot="1" x14ac:dyDescent="0.2">
      <c r="B63" s="125"/>
      <c r="C63" s="1245" t="s">
        <v>49</v>
      </c>
      <c r="D63" s="1245"/>
      <c r="E63" s="1246"/>
      <c r="F63" s="362">
        <v>691</v>
      </c>
      <c r="G63" s="362">
        <v>688</v>
      </c>
      <c r="H63" s="363">
        <v>736</v>
      </c>
    </row>
    <row r="64" spans="2:8" x14ac:dyDescent="0.15"/>
  </sheetData>
  <sheetProtection algorithmName="SHA-512" hashValue="QyPKrrm7xKVnzueBC1eEWuaFSbNHVASFZ8+j9wvjKQH/eIYegCpNMTC6RFIah3as41mtfqVRUCSvP90Gz5Ga7A==" saltValue="9vDDMjptQjgIgwy3P8ebr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5BE13-872E-4371-A870-3AFE6DEB9962}">
  <sheetPr>
    <pageSetUpPr fitToPage="1"/>
  </sheetPr>
  <dimension ref="A1:DE85"/>
  <sheetViews>
    <sheetView showGridLines="0" tabSelected="1" topLeftCell="E44" zoomScale="90" zoomScaleNormal="90" zoomScaleSheetLayoutView="55" workbookViewId="0">
      <selection activeCell="BB77" sqref="BB77:BO78"/>
    </sheetView>
  </sheetViews>
  <sheetFormatPr defaultColWidth="0" defaultRowHeight="0" customHeight="1" zeroHeight="1" x14ac:dyDescent="0.15"/>
  <cols>
    <col min="1" max="1" width="6.375" style="364" customWidth="1"/>
    <col min="2" max="107" width="2.5" style="364" customWidth="1"/>
    <col min="108" max="108" width="6.125" style="366" customWidth="1"/>
    <col min="109" max="109" width="5.875" style="365" customWidth="1"/>
    <col min="110" max="16384" width="8.625" style="364" hidden="1"/>
  </cols>
  <sheetData>
    <row r="1" spans="1:109" ht="42.75" customHeight="1" x14ac:dyDescent="0.15">
      <c r="A1" s="399"/>
      <c r="B1" s="398"/>
      <c r="DD1" s="364"/>
      <c r="DE1" s="364"/>
    </row>
    <row r="2" spans="1:109" ht="25.5" customHeight="1" x14ac:dyDescent="0.15">
      <c r="A2" s="397"/>
      <c r="C2" s="397"/>
      <c r="O2" s="397"/>
      <c r="P2" s="397"/>
      <c r="Q2" s="397"/>
      <c r="R2" s="397"/>
      <c r="S2" s="397"/>
      <c r="T2" s="397"/>
      <c r="U2" s="397"/>
      <c r="V2" s="397"/>
      <c r="W2" s="397"/>
      <c r="X2" s="397"/>
      <c r="Y2" s="397"/>
      <c r="Z2" s="397"/>
      <c r="AA2" s="397"/>
      <c r="AB2" s="397"/>
      <c r="AC2" s="397"/>
      <c r="AD2" s="397"/>
      <c r="AE2" s="397"/>
      <c r="AF2" s="397"/>
      <c r="AG2" s="397"/>
      <c r="AH2" s="397"/>
      <c r="AI2" s="397"/>
      <c r="AU2" s="397"/>
      <c r="BG2" s="397"/>
      <c r="BS2" s="397"/>
      <c r="CE2" s="397"/>
      <c r="CQ2" s="397"/>
      <c r="DD2" s="364"/>
      <c r="DE2" s="364"/>
    </row>
    <row r="3" spans="1:109" ht="25.5" customHeight="1" x14ac:dyDescent="0.15">
      <c r="A3" s="397"/>
      <c r="C3" s="397"/>
      <c r="O3" s="397"/>
      <c r="P3" s="397"/>
      <c r="Q3" s="397"/>
      <c r="R3" s="397"/>
      <c r="S3" s="397"/>
      <c r="T3" s="397"/>
      <c r="U3" s="397"/>
      <c r="V3" s="397"/>
      <c r="W3" s="397"/>
      <c r="X3" s="397"/>
      <c r="Y3" s="397"/>
      <c r="Z3" s="397"/>
      <c r="AA3" s="397"/>
      <c r="AB3" s="397"/>
      <c r="AC3" s="397"/>
      <c r="AD3" s="397"/>
      <c r="AE3" s="397"/>
      <c r="AF3" s="397"/>
      <c r="AG3" s="397"/>
      <c r="AH3" s="397"/>
      <c r="AI3" s="397"/>
      <c r="AU3" s="397"/>
      <c r="BG3" s="397"/>
      <c r="BS3" s="397"/>
      <c r="CE3" s="397"/>
      <c r="CQ3" s="397"/>
      <c r="DD3" s="364"/>
      <c r="DE3" s="364"/>
    </row>
    <row r="4" spans="1:109" s="247" customFormat="1" ht="13.5" x14ac:dyDescent="0.15">
      <c r="A4" s="397"/>
      <c r="B4" s="397"/>
      <c r="C4" s="397"/>
      <c r="D4" s="397"/>
      <c r="E4" s="397"/>
      <c r="F4" s="397"/>
      <c r="G4" s="397"/>
      <c r="H4" s="397"/>
      <c r="I4" s="397"/>
      <c r="J4" s="397"/>
      <c r="K4" s="397"/>
      <c r="L4" s="397"/>
      <c r="M4" s="397"/>
      <c r="N4" s="397"/>
      <c r="O4" s="397"/>
      <c r="P4" s="397"/>
      <c r="Q4" s="397"/>
      <c r="R4" s="397"/>
      <c r="S4" s="397"/>
      <c r="T4" s="397"/>
      <c r="U4" s="397"/>
      <c r="V4" s="397"/>
      <c r="W4" s="397"/>
      <c r="X4" s="397"/>
      <c r="Y4" s="397"/>
      <c r="Z4" s="397"/>
      <c r="AA4" s="397"/>
      <c r="AB4" s="397"/>
      <c r="AC4" s="397"/>
      <c r="AD4" s="397"/>
      <c r="AE4" s="397"/>
      <c r="AF4" s="397"/>
      <c r="AG4" s="397"/>
      <c r="AH4" s="397"/>
      <c r="AI4" s="397"/>
      <c r="AJ4" s="397"/>
      <c r="AK4" s="397"/>
      <c r="AL4" s="397"/>
      <c r="AM4" s="397"/>
      <c r="AN4" s="397"/>
      <c r="AO4" s="397"/>
      <c r="AP4" s="397"/>
      <c r="AQ4" s="397"/>
      <c r="AR4" s="397"/>
      <c r="AS4" s="397"/>
      <c r="AT4" s="397"/>
      <c r="AU4" s="397"/>
      <c r="AV4" s="397"/>
      <c r="AW4" s="397"/>
      <c r="AX4" s="397"/>
      <c r="AY4" s="397"/>
      <c r="AZ4" s="397"/>
      <c r="BA4" s="397"/>
      <c r="BB4" s="397"/>
      <c r="BC4" s="397"/>
      <c r="BD4" s="397"/>
      <c r="BE4" s="397"/>
      <c r="BF4" s="397"/>
      <c r="BG4" s="397"/>
      <c r="BH4" s="397"/>
      <c r="BI4" s="397"/>
      <c r="BJ4" s="397"/>
      <c r="BK4" s="397"/>
      <c r="BL4" s="397"/>
      <c r="BM4" s="397"/>
      <c r="BN4" s="397"/>
      <c r="BO4" s="397"/>
      <c r="BP4" s="397"/>
      <c r="BQ4" s="397"/>
      <c r="BR4" s="397"/>
      <c r="BS4" s="397"/>
      <c r="BT4" s="397"/>
      <c r="BU4" s="397"/>
      <c r="BV4" s="397"/>
      <c r="BW4" s="397"/>
      <c r="BX4" s="397"/>
      <c r="BY4" s="397"/>
      <c r="BZ4" s="397"/>
      <c r="CA4" s="397"/>
      <c r="CB4" s="397"/>
      <c r="CC4" s="397"/>
      <c r="CD4" s="397"/>
      <c r="CE4" s="397"/>
      <c r="CF4" s="397"/>
      <c r="CG4" s="397"/>
      <c r="CH4" s="397"/>
      <c r="CI4" s="397"/>
      <c r="CJ4" s="397"/>
      <c r="CK4" s="397"/>
      <c r="CL4" s="397"/>
      <c r="CM4" s="397"/>
      <c r="CN4" s="397"/>
      <c r="CO4" s="397"/>
      <c r="CP4" s="397"/>
      <c r="CQ4" s="397"/>
      <c r="CR4" s="397"/>
      <c r="CS4" s="397"/>
      <c r="CT4" s="397"/>
      <c r="CU4" s="397"/>
      <c r="CV4" s="397"/>
      <c r="CW4" s="397"/>
      <c r="CX4" s="397"/>
      <c r="CY4" s="397"/>
      <c r="CZ4" s="397"/>
      <c r="DA4" s="397"/>
      <c r="DB4" s="397"/>
      <c r="DC4" s="397"/>
      <c r="DD4" s="397"/>
      <c r="DE4" s="397"/>
    </row>
    <row r="5" spans="1:109" s="247" customFormat="1" ht="13.5" x14ac:dyDescent="0.15">
      <c r="A5" s="397"/>
      <c r="B5" s="397"/>
      <c r="C5" s="397"/>
      <c r="D5" s="397"/>
      <c r="E5" s="397"/>
      <c r="F5" s="397"/>
      <c r="G5" s="397"/>
      <c r="H5" s="397"/>
      <c r="I5" s="397"/>
      <c r="J5" s="397"/>
      <c r="K5" s="397"/>
      <c r="L5" s="397"/>
      <c r="M5" s="397"/>
      <c r="N5" s="397"/>
      <c r="O5" s="397"/>
      <c r="P5" s="397"/>
      <c r="Q5" s="397"/>
      <c r="R5" s="397"/>
      <c r="S5" s="397"/>
      <c r="T5" s="397"/>
      <c r="U5" s="397"/>
      <c r="V5" s="397"/>
      <c r="W5" s="397"/>
      <c r="X5" s="397"/>
      <c r="Y5" s="397"/>
      <c r="Z5" s="397"/>
      <c r="AA5" s="397"/>
      <c r="AB5" s="397"/>
      <c r="AC5" s="397"/>
      <c r="AD5" s="397"/>
      <c r="AE5" s="397"/>
      <c r="AF5" s="397"/>
      <c r="AG5" s="397"/>
      <c r="AH5" s="397"/>
      <c r="AI5" s="397"/>
      <c r="AJ5" s="397"/>
      <c r="AK5" s="397"/>
      <c r="AL5" s="397"/>
      <c r="AM5" s="397"/>
      <c r="AN5" s="397"/>
      <c r="AO5" s="397"/>
      <c r="AP5" s="397"/>
      <c r="AQ5" s="397"/>
      <c r="AR5" s="397"/>
      <c r="AS5" s="397"/>
      <c r="AT5" s="397"/>
      <c r="AU5" s="397"/>
      <c r="AV5" s="397"/>
      <c r="AW5" s="397"/>
      <c r="AX5" s="397"/>
      <c r="AY5" s="397"/>
      <c r="AZ5" s="397"/>
      <c r="BA5" s="397"/>
      <c r="BB5" s="397"/>
      <c r="BC5" s="397"/>
      <c r="BD5" s="397"/>
      <c r="BE5" s="397"/>
      <c r="BF5" s="397"/>
      <c r="BG5" s="397"/>
      <c r="BH5" s="397"/>
      <c r="BI5" s="397"/>
      <c r="BJ5" s="397"/>
      <c r="BK5" s="397"/>
      <c r="BL5" s="397"/>
      <c r="BM5" s="397"/>
      <c r="BN5" s="397"/>
      <c r="BO5" s="397"/>
      <c r="BP5" s="397"/>
      <c r="BQ5" s="397"/>
      <c r="BR5" s="397"/>
      <c r="BS5" s="397"/>
      <c r="BT5" s="397"/>
      <c r="BU5" s="397"/>
      <c r="BV5" s="397"/>
      <c r="BW5" s="397"/>
      <c r="BX5" s="397"/>
      <c r="BY5" s="397"/>
      <c r="BZ5" s="397"/>
      <c r="CA5" s="397"/>
      <c r="CB5" s="397"/>
      <c r="CC5" s="397"/>
      <c r="CD5" s="397"/>
      <c r="CE5" s="397"/>
      <c r="CF5" s="397"/>
      <c r="CG5" s="397"/>
      <c r="CH5" s="397"/>
      <c r="CI5" s="397"/>
      <c r="CJ5" s="397"/>
      <c r="CK5" s="397"/>
      <c r="CL5" s="397"/>
      <c r="CM5" s="397"/>
      <c r="CN5" s="397"/>
      <c r="CO5" s="397"/>
      <c r="CP5" s="397"/>
      <c r="CQ5" s="397"/>
      <c r="CR5" s="397"/>
      <c r="CS5" s="397"/>
      <c r="CT5" s="397"/>
      <c r="CU5" s="397"/>
      <c r="CV5" s="397"/>
      <c r="CW5" s="397"/>
      <c r="CX5" s="397"/>
      <c r="CY5" s="397"/>
      <c r="CZ5" s="397"/>
      <c r="DA5" s="397"/>
      <c r="DB5" s="397"/>
      <c r="DC5" s="397"/>
      <c r="DD5" s="397"/>
      <c r="DE5" s="397"/>
    </row>
    <row r="6" spans="1:109" s="247" customFormat="1" ht="13.5" x14ac:dyDescent="0.15">
      <c r="A6" s="397"/>
      <c r="B6" s="397"/>
      <c r="C6" s="397"/>
      <c r="D6" s="397"/>
      <c r="E6" s="397"/>
      <c r="F6" s="397"/>
      <c r="G6" s="397"/>
      <c r="H6" s="397"/>
      <c r="I6" s="397"/>
      <c r="J6" s="397"/>
      <c r="K6" s="397"/>
      <c r="L6" s="397"/>
      <c r="M6" s="397"/>
      <c r="N6" s="397"/>
      <c r="O6" s="397"/>
      <c r="P6" s="397"/>
      <c r="Q6" s="397"/>
      <c r="R6" s="397"/>
      <c r="S6" s="397"/>
      <c r="T6" s="397"/>
      <c r="U6" s="397"/>
      <c r="V6" s="397"/>
      <c r="W6" s="397"/>
      <c r="X6" s="397"/>
      <c r="Y6" s="397"/>
      <c r="Z6" s="397"/>
      <c r="AA6" s="397"/>
      <c r="AB6" s="397"/>
      <c r="AC6" s="397"/>
      <c r="AD6" s="397"/>
      <c r="AE6" s="397"/>
      <c r="AF6" s="397"/>
      <c r="AG6" s="397"/>
      <c r="AH6" s="397"/>
      <c r="AI6" s="397"/>
      <c r="AJ6" s="397"/>
      <c r="AK6" s="397"/>
      <c r="AL6" s="397"/>
      <c r="AM6" s="397"/>
      <c r="AN6" s="397"/>
      <c r="AO6" s="397"/>
      <c r="AP6" s="397"/>
      <c r="AQ6" s="397"/>
      <c r="AR6" s="397"/>
      <c r="AS6" s="397"/>
      <c r="AT6" s="397"/>
      <c r="AU6" s="397"/>
      <c r="AV6" s="397"/>
      <c r="AW6" s="397"/>
      <c r="AX6" s="397"/>
      <c r="AY6" s="397"/>
      <c r="AZ6" s="397"/>
      <c r="BA6" s="397"/>
      <c r="BB6" s="397"/>
      <c r="BC6" s="397"/>
      <c r="BD6" s="397"/>
      <c r="BE6" s="397"/>
      <c r="BF6" s="397"/>
      <c r="BG6" s="397"/>
      <c r="BH6" s="397"/>
      <c r="BI6" s="397"/>
      <c r="BJ6" s="397"/>
      <c r="BK6" s="397"/>
      <c r="BL6" s="397"/>
      <c r="BM6" s="397"/>
      <c r="BN6" s="397"/>
      <c r="BO6" s="397"/>
      <c r="BP6" s="397"/>
      <c r="BQ6" s="397"/>
      <c r="BR6" s="397"/>
      <c r="BS6" s="397"/>
      <c r="BT6" s="397"/>
      <c r="BU6" s="397"/>
      <c r="BV6" s="397"/>
      <c r="BW6" s="397"/>
      <c r="BX6" s="397"/>
      <c r="BY6" s="397"/>
      <c r="BZ6" s="397"/>
      <c r="CA6" s="397"/>
      <c r="CB6" s="397"/>
      <c r="CC6" s="397"/>
      <c r="CD6" s="397"/>
      <c r="CE6" s="397"/>
      <c r="CF6" s="397"/>
      <c r="CG6" s="397"/>
      <c r="CH6" s="397"/>
      <c r="CI6" s="397"/>
      <c r="CJ6" s="397"/>
      <c r="CK6" s="397"/>
      <c r="CL6" s="397"/>
      <c r="CM6" s="397"/>
      <c r="CN6" s="397"/>
      <c r="CO6" s="397"/>
      <c r="CP6" s="397"/>
      <c r="CQ6" s="397"/>
      <c r="CR6" s="397"/>
      <c r="CS6" s="397"/>
      <c r="CT6" s="397"/>
      <c r="CU6" s="397"/>
      <c r="CV6" s="397"/>
      <c r="CW6" s="397"/>
      <c r="CX6" s="397"/>
      <c r="CY6" s="397"/>
      <c r="CZ6" s="397"/>
      <c r="DA6" s="397"/>
      <c r="DB6" s="397"/>
      <c r="DC6" s="397"/>
      <c r="DD6" s="397"/>
      <c r="DE6" s="397"/>
    </row>
    <row r="7" spans="1:109" s="247" customFormat="1" ht="13.5" x14ac:dyDescent="0.15">
      <c r="A7" s="397"/>
      <c r="B7" s="397"/>
      <c r="C7" s="397"/>
      <c r="D7" s="397"/>
      <c r="E7" s="397"/>
      <c r="F7" s="397"/>
      <c r="G7" s="397"/>
      <c r="H7" s="397"/>
      <c r="I7" s="397"/>
      <c r="J7" s="397"/>
      <c r="K7" s="397"/>
      <c r="L7" s="397"/>
      <c r="M7" s="397"/>
      <c r="N7" s="397"/>
      <c r="O7" s="397"/>
      <c r="P7" s="397"/>
      <c r="Q7" s="397"/>
      <c r="R7" s="397"/>
      <c r="S7" s="397"/>
      <c r="T7" s="397"/>
      <c r="U7" s="397"/>
      <c r="V7" s="397"/>
      <c r="W7" s="397"/>
      <c r="X7" s="397"/>
      <c r="Y7" s="397"/>
      <c r="Z7" s="397"/>
      <c r="AA7" s="397"/>
      <c r="AB7" s="397"/>
      <c r="AC7" s="397"/>
      <c r="AD7" s="397"/>
      <c r="AE7" s="397"/>
      <c r="AF7" s="397"/>
      <c r="AG7" s="397"/>
      <c r="AH7" s="397"/>
      <c r="AI7" s="397"/>
      <c r="AJ7" s="397"/>
      <c r="AK7" s="397"/>
      <c r="AL7" s="397"/>
      <c r="AM7" s="397"/>
      <c r="AN7" s="397"/>
      <c r="AO7" s="397"/>
      <c r="AP7" s="397"/>
      <c r="AQ7" s="397"/>
      <c r="AR7" s="397"/>
      <c r="AS7" s="397"/>
      <c r="AT7" s="397"/>
      <c r="AU7" s="397"/>
      <c r="AV7" s="397"/>
      <c r="AW7" s="397"/>
      <c r="AX7" s="397"/>
      <c r="AY7" s="397"/>
      <c r="AZ7" s="397"/>
      <c r="BA7" s="397"/>
      <c r="BB7" s="397"/>
      <c r="BC7" s="397"/>
      <c r="BD7" s="397"/>
      <c r="BE7" s="397"/>
      <c r="BF7" s="397"/>
      <c r="BG7" s="397"/>
      <c r="BH7" s="397"/>
      <c r="BI7" s="397"/>
      <c r="BJ7" s="397"/>
      <c r="BK7" s="397"/>
      <c r="BL7" s="397"/>
      <c r="BM7" s="397"/>
      <c r="BN7" s="397"/>
      <c r="BO7" s="397"/>
      <c r="BP7" s="397"/>
      <c r="BQ7" s="397"/>
      <c r="BR7" s="397"/>
      <c r="BS7" s="397"/>
      <c r="BT7" s="397"/>
      <c r="BU7" s="397"/>
      <c r="BV7" s="397"/>
      <c r="BW7" s="397"/>
      <c r="BX7" s="397"/>
      <c r="BY7" s="397"/>
      <c r="BZ7" s="397"/>
      <c r="CA7" s="397"/>
      <c r="CB7" s="397"/>
      <c r="CC7" s="397"/>
      <c r="CD7" s="397"/>
      <c r="CE7" s="397"/>
      <c r="CF7" s="397"/>
      <c r="CG7" s="397"/>
      <c r="CH7" s="397"/>
      <c r="CI7" s="397"/>
      <c r="CJ7" s="397"/>
      <c r="CK7" s="397"/>
      <c r="CL7" s="397"/>
      <c r="CM7" s="397"/>
      <c r="CN7" s="397"/>
      <c r="CO7" s="397"/>
      <c r="CP7" s="397"/>
      <c r="CQ7" s="397"/>
      <c r="CR7" s="397"/>
      <c r="CS7" s="397"/>
      <c r="CT7" s="397"/>
      <c r="CU7" s="397"/>
      <c r="CV7" s="397"/>
      <c r="CW7" s="397"/>
      <c r="CX7" s="397"/>
      <c r="CY7" s="397"/>
      <c r="CZ7" s="397"/>
      <c r="DA7" s="397"/>
      <c r="DB7" s="397"/>
      <c r="DC7" s="397"/>
      <c r="DD7" s="397"/>
      <c r="DE7" s="397"/>
    </row>
    <row r="8" spans="1:109" s="247" customFormat="1" ht="13.5" x14ac:dyDescent="0.15">
      <c r="A8" s="397"/>
      <c r="B8" s="397"/>
      <c r="C8" s="397"/>
      <c r="D8" s="397"/>
      <c r="E8" s="397"/>
      <c r="F8" s="397"/>
      <c r="G8" s="397"/>
      <c r="H8" s="397"/>
      <c r="I8" s="397"/>
      <c r="J8" s="397"/>
      <c r="K8" s="397"/>
      <c r="L8" s="397"/>
      <c r="M8" s="397"/>
      <c r="N8" s="397"/>
      <c r="O8" s="397"/>
      <c r="P8" s="397"/>
      <c r="Q8" s="397"/>
      <c r="R8" s="397"/>
      <c r="S8" s="397"/>
      <c r="T8" s="397"/>
      <c r="U8" s="397"/>
      <c r="V8" s="397"/>
      <c r="W8" s="397"/>
      <c r="X8" s="397"/>
      <c r="Y8" s="397"/>
      <c r="Z8" s="397"/>
      <c r="AA8" s="397"/>
      <c r="AB8" s="397"/>
      <c r="AC8" s="397"/>
      <c r="AD8" s="397"/>
      <c r="AE8" s="397"/>
      <c r="AF8" s="397"/>
      <c r="AG8" s="397"/>
      <c r="AH8" s="397"/>
      <c r="AI8" s="397"/>
      <c r="AJ8" s="397"/>
      <c r="AK8" s="397"/>
      <c r="AL8" s="397"/>
      <c r="AM8" s="397"/>
      <c r="AN8" s="397"/>
      <c r="AO8" s="397"/>
      <c r="AP8" s="397"/>
      <c r="AQ8" s="397"/>
      <c r="AR8" s="397"/>
      <c r="AS8" s="397"/>
      <c r="AT8" s="397"/>
      <c r="AU8" s="397"/>
      <c r="AV8" s="397"/>
      <c r="AW8" s="397"/>
      <c r="AX8" s="397"/>
      <c r="AY8" s="397"/>
      <c r="AZ8" s="397"/>
      <c r="BA8" s="397"/>
      <c r="BB8" s="397"/>
      <c r="BC8" s="397"/>
      <c r="BD8" s="397"/>
      <c r="BE8" s="397"/>
      <c r="BF8" s="397"/>
      <c r="BG8" s="397"/>
      <c r="BH8" s="397"/>
      <c r="BI8" s="397"/>
      <c r="BJ8" s="397"/>
      <c r="BK8" s="397"/>
      <c r="BL8" s="397"/>
      <c r="BM8" s="397"/>
      <c r="BN8" s="397"/>
      <c r="BO8" s="397"/>
      <c r="BP8" s="397"/>
      <c r="BQ8" s="397"/>
      <c r="BR8" s="397"/>
      <c r="BS8" s="397"/>
      <c r="BT8" s="397"/>
      <c r="BU8" s="397"/>
      <c r="BV8" s="397"/>
      <c r="BW8" s="397"/>
      <c r="BX8" s="397"/>
      <c r="BY8" s="397"/>
      <c r="BZ8" s="397"/>
      <c r="CA8" s="397"/>
      <c r="CB8" s="397"/>
      <c r="CC8" s="397"/>
      <c r="CD8" s="397"/>
      <c r="CE8" s="397"/>
      <c r="CF8" s="397"/>
      <c r="CG8" s="397"/>
      <c r="CH8" s="397"/>
      <c r="CI8" s="397"/>
      <c r="CJ8" s="397"/>
      <c r="CK8" s="397"/>
      <c r="CL8" s="397"/>
      <c r="CM8" s="397"/>
      <c r="CN8" s="397"/>
      <c r="CO8" s="397"/>
      <c r="CP8" s="397"/>
      <c r="CQ8" s="397"/>
      <c r="CR8" s="397"/>
      <c r="CS8" s="397"/>
      <c r="CT8" s="397"/>
      <c r="CU8" s="397"/>
      <c r="CV8" s="397"/>
      <c r="CW8" s="397"/>
      <c r="CX8" s="397"/>
      <c r="CY8" s="397"/>
      <c r="CZ8" s="397"/>
      <c r="DA8" s="397"/>
      <c r="DB8" s="397"/>
      <c r="DC8" s="397"/>
      <c r="DD8" s="397"/>
      <c r="DE8" s="397"/>
    </row>
    <row r="9" spans="1:109" s="247" customFormat="1" ht="13.5" x14ac:dyDescent="0.15">
      <c r="A9" s="397"/>
      <c r="B9" s="397"/>
      <c r="C9" s="397"/>
      <c r="D9" s="397"/>
      <c r="E9" s="397"/>
      <c r="F9" s="397"/>
      <c r="G9" s="397"/>
      <c r="H9" s="397"/>
      <c r="I9" s="397"/>
      <c r="J9" s="397"/>
      <c r="K9" s="397"/>
      <c r="L9" s="397"/>
      <c r="M9" s="397"/>
      <c r="N9" s="397"/>
      <c r="O9" s="397"/>
      <c r="P9" s="397"/>
      <c r="Q9" s="397"/>
      <c r="R9" s="397"/>
      <c r="S9" s="397"/>
      <c r="T9" s="397"/>
      <c r="U9" s="397"/>
      <c r="V9" s="397"/>
      <c r="W9" s="397"/>
      <c r="X9" s="397"/>
      <c r="Y9" s="397"/>
      <c r="Z9" s="397"/>
      <c r="AA9" s="397"/>
      <c r="AB9" s="397"/>
      <c r="AC9" s="397"/>
      <c r="AD9" s="397"/>
      <c r="AE9" s="397"/>
      <c r="AF9" s="397"/>
      <c r="AG9" s="397"/>
      <c r="AH9" s="397"/>
      <c r="AI9" s="397"/>
      <c r="AJ9" s="397"/>
      <c r="AK9" s="397"/>
      <c r="AL9" s="397"/>
      <c r="AM9" s="397"/>
      <c r="AN9" s="397"/>
      <c r="AO9" s="397"/>
      <c r="AP9" s="397"/>
      <c r="AQ9" s="397"/>
      <c r="AR9" s="397"/>
      <c r="AS9" s="397"/>
      <c r="AT9" s="397"/>
      <c r="AU9" s="397"/>
      <c r="AV9" s="397"/>
      <c r="AW9" s="397"/>
      <c r="AX9" s="397"/>
      <c r="AY9" s="397"/>
      <c r="AZ9" s="397"/>
      <c r="BA9" s="397"/>
      <c r="BB9" s="397"/>
      <c r="BC9" s="397"/>
      <c r="BD9" s="397"/>
      <c r="BE9" s="397"/>
      <c r="BF9" s="397"/>
      <c r="BG9" s="397"/>
      <c r="BH9" s="397"/>
      <c r="BI9" s="397"/>
      <c r="BJ9" s="397"/>
      <c r="BK9" s="397"/>
      <c r="BL9" s="397"/>
      <c r="BM9" s="397"/>
      <c r="BN9" s="397"/>
      <c r="BO9" s="397"/>
      <c r="BP9" s="397"/>
      <c r="BQ9" s="397"/>
      <c r="BR9" s="397"/>
      <c r="BS9" s="397"/>
      <c r="BT9" s="397"/>
      <c r="BU9" s="397"/>
      <c r="BV9" s="397"/>
      <c r="BW9" s="397"/>
      <c r="BX9" s="397"/>
      <c r="BY9" s="397"/>
      <c r="BZ9" s="397"/>
      <c r="CA9" s="397"/>
      <c r="CB9" s="397"/>
      <c r="CC9" s="397"/>
      <c r="CD9" s="397"/>
      <c r="CE9" s="397"/>
      <c r="CF9" s="397"/>
      <c r="CG9" s="397"/>
      <c r="CH9" s="397"/>
      <c r="CI9" s="397"/>
      <c r="CJ9" s="397"/>
      <c r="CK9" s="397"/>
      <c r="CL9" s="397"/>
      <c r="CM9" s="397"/>
      <c r="CN9" s="397"/>
      <c r="CO9" s="397"/>
      <c r="CP9" s="397"/>
      <c r="CQ9" s="397"/>
      <c r="CR9" s="397"/>
      <c r="CS9" s="397"/>
      <c r="CT9" s="397"/>
      <c r="CU9" s="397"/>
      <c r="CV9" s="397"/>
      <c r="CW9" s="397"/>
      <c r="CX9" s="397"/>
      <c r="CY9" s="397"/>
      <c r="CZ9" s="397"/>
      <c r="DA9" s="397"/>
      <c r="DB9" s="397"/>
      <c r="DC9" s="397"/>
      <c r="DD9" s="397"/>
      <c r="DE9" s="397"/>
    </row>
    <row r="10" spans="1:109" s="247" customFormat="1" ht="13.5" x14ac:dyDescent="0.15">
      <c r="A10" s="397"/>
      <c r="B10" s="397"/>
      <c r="C10" s="397"/>
      <c r="D10" s="397"/>
      <c r="E10" s="397"/>
      <c r="F10" s="397"/>
      <c r="G10" s="397"/>
      <c r="H10" s="397"/>
      <c r="I10" s="397"/>
      <c r="J10" s="397"/>
      <c r="K10" s="397"/>
      <c r="L10" s="397"/>
      <c r="M10" s="397"/>
      <c r="N10" s="397"/>
      <c r="O10" s="397"/>
      <c r="P10" s="397"/>
      <c r="Q10" s="397"/>
      <c r="R10" s="397"/>
      <c r="S10" s="397"/>
      <c r="T10" s="397"/>
      <c r="U10" s="397"/>
      <c r="V10" s="397"/>
      <c r="W10" s="397"/>
      <c r="X10" s="397"/>
      <c r="Y10" s="397"/>
      <c r="Z10" s="397"/>
      <c r="AA10" s="397"/>
      <c r="AB10" s="397"/>
      <c r="AC10" s="397"/>
      <c r="AD10" s="397"/>
      <c r="AE10" s="397"/>
      <c r="AF10" s="397"/>
      <c r="AG10" s="397"/>
      <c r="AH10" s="397"/>
      <c r="AI10" s="397"/>
      <c r="AJ10" s="397"/>
      <c r="AK10" s="397"/>
      <c r="AL10" s="397"/>
      <c r="AM10" s="397"/>
      <c r="AN10" s="397"/>
      <c r="AO10" s="397"/>
      <c r="AP10" s="397"/>
      <c r="AQ10" s="397"/>
      <c r="AR10" s="397"/>
      <c r="AS10" s="397"/>
      <c r="AT10" s="397"/>
      <c r="AU10" s="397"/>
      <c r="AV10" s="397"/>
      <c r="AW10" s="397"/>
      <c r="AX10" s="397"/>
      <c r="AY10" s="397"/>
      <c r="AZ10" s="397"/>
      <c r="BA10" s="397"/>
      <c r="BB10" s="397"/>
      <c r="BC10" s="397"/>
      <c r="BD10" s="397"/>
      <c r="BE10" s="397"/>
      <c r="BF10" s="397"/>
      <c r="BG10" s="397"/>
      <c r="BH10" s="397"/>
      <c r="BI10" s="397"/>
      <c r="BJ10" s="397"/>
      <c r="BK10" s="397"/>
      <c r="BL10" s="397"/>
      <c r="BM10" s="397"/>
      <c r="BN10" s="397"/>
      <c r="BO10" s="397"/>
      <c r="BP10" s="397"/>
      <c r="BQ10" s="397"/>
      <c r="BR10" s="397"/>
      <c r="BS10" s="397"/>
      <c r="BT10" s="397"/>
      <c r="BU10" s="397"/>
      <c r="BV10" s="397"/>
      <c r="BW10" s="397"/>
      <c r="BX10" s="397"/>
      <c r="BY10" s="397"/>
      <c r="BZ10" s="397"/>
      <c r="CA10" s="397"/>
      <c r="CB10" s="397"/>
      <c r="CC10" s="397"/>
      <c r="CD10" s="397"/>
      <c r="CE10" s="397"/>
      <c r="CF10" s="397"/>
      <c r="CG10" s="397"/>
      <c r="CH10" s="397"/>
      <c r="CI10" s="397"/>
      <c r="CJ10" s="397"/>
      <c r="CK10" s="397"/>
      <c r="CL10" s="397"/>
      <c r="CM10" s="397"/>
      <c r="CN10" s="397"/>
      <c r="CO10" s="397"/>
      <c r="CP10" s="397"/>
      <c r="CQ10" s="397"/>
      <c r="CR10" s="397"/>
      <c r="CS10" s="397"/>
      <c r="CT10" s="397"/>
      <c r="CU10" s="397"/>
      <c r="CV10" s="397"/>
      <c r="CW10" s="397"/>
      <c r="CX10" s="397"/>
      <c r="CY10" s="397"/>
      <c r="CZ10" s="397"/>
      <c r="DA10" s="397"/>
      <c r="DB10" s="397"/>
      <c r="DC10" s="397"/>
      <c r="DD10" s="397"/>
      <c r="DE10" s="397"/>
    </row>
    <row r="11" spans="1:109" s="247" customFormat="1" ht="13.5" x14ac:dyDescent="0.15">
      <c r="A11" s="397"/>
      <c r="B11" s="397"/>
      <c r="C11" s="397"/>
      <c r="D11" s="397"/>
      <c r="E11" s="397"/>
      <c r="F11" s="397"/>
      <c r="G11" s="397"/>
      <c r="H11" s="397"/>
      <c r="I11" s="397"/>
      <c r="J11" s="397"/>
      <c r="K11" s="397"/>
      <c r="L11" s="397"/>
      <c r="M11" s="397"/>
      <c r="N11" s="397"/>
      <c r="O11" s="397"/>
      <c r="P11" s="397"/>
      <c r="Q11" s="397"/>
      <c r="R11" s="397"/>
      <c r="S11" s="397"/>
      <c r="T11" s="397"/>
      <c r="U11" s="397"/>
      <c r="V11" s="397"/>
      <c r="W11" s="397"/>
      <c r="X11" s="397"/>
      <c r="Y11" s="397"/>
      <c r="Z11" s="397"/>
      <c r="AA11" s="397"/>
      <c r="AB11" s="397"/>
      <c r="AC11" s="397"/>
      <c r="AD11" s="397"/>
      <c r="AE11" s="397"/>
      <c r="AF11" s="397"/>
      <c r="AG11" s="397"/>
      <c r="AH11" s="397"/>
      <c r="AI11" s="397"/>
      <c r="AJ11" s="397"/>
      <c r="AK11" s="397"/>
      <c r="AL11" s="397"/>
      <c r="AM11" s="397"/>
      <c r="AN11" s="397"/>
      <c r="AO11" s="397"/>
      <c r="AP11" s="397"/>
      <c r="AQ11" s="397"/>
      <c r="AR11" s="397"/>
      <c r="AS11" s="397"/>
      <c r="AT11" s="397"/>
      <c r="AU11" s="397"/>
      <c r="AV11" s="397"/>
      <c r="AW11" s="397"/>
      <c r="AX11" s="397"/>
      <c r="AY11" s="397"/>
      <c r="AZ11" s="397"/>
      <c r="BA11" s="397"/>
      <c r="BB11" s="397"/>
      <c r="BC11" s="397"/>
      <c r="BD11" s="397"/>
      <c r="BE11" s="397"/>
      <c r="BF11" s="397"/>
      <c r="BG11" s="397"/>
      <c r="BH11" s="397"/>
      <c r="BI11" s="397"/>
      <c r="BJ11" s="397"/>
      <c r="BK11" s="397"/>
      <c r="BL11" s="397"/>
      <c r="BM11" s="397"/>
      <c r="BN11" s="397"/>
      <c r="BO11" s="397"/>
      <c r="BP11" s="397"/>
      <c r="BQ11" s="397"/>
      <c r="BR11" s="397"/>
      <c r="BS11" s="397"/>
      <c r="BT11" s="397"/>
      <c r="BU11" s="397"/>
      <c r="BV11" s="397"/>
      <c r="BW11" s="397"/>
      <c r="BX11" s="397"/>
      <c r="BY11" s="397"/>
      <c r="BZ11" s="397"/>
      <c r="CA11" s="397"/>
      <c r="CB11" s="397"/>
      <c r="CC11" s="397"/>
      <c r="CD11" s="397"/>
      <c r="CE11" s="397"/>
      <c r="CF11" s="397"/>
      <c r="CG11" s="397"/>
      <c r="CH11" s="397"/>
      <c r="CI11" s="397"/>
      <c r="CJ11" s="397"/>
      <c r="CK11" s="397"/>
      <c r="CL11" s="397"/>
      <c r="CM11" s="397"/>
      <c r="CN11" s="397"/>
      <c r="CO11" s="397"/>
      <c r="CP11" s="397"/>
      <c r="CQ11" s="397"/>
      <c r="CR11" s="397"/>
      <c r="CS11" s="397"/>
      <c r="CT11" s="397"/>
      <c r="CU11" s="397"/>
      <c r="CV11" s="397"/>
      <c r="CW11" s="397"/>
      <c r="CX11" s="397"/>
      <c r="CY11" s="397"/>
      <c r="CZ11" s="397"/>
      <c r="DA11" s="397"/>
      <c r="DB11" s="397"/>
      <c r="DC11" s="397"/>
      <c r="DD11" s="397"/>
      <c r="DE11" s="397"/>
    </row>
    <row r="12" spans="1:109" s="247" customFormat="1" ht="13.5" x14ac:dyDescent="0.15">
      <c r="A12" s="397"/>
      <c r="B12" s="397"/>
      <c r="C12" s="397"/>
      <c r="D12" s="397"/>
      <c r="E12" s="397"/>
      <c r="F12" s="397"/>
      <c r="G12" s="397"/>
      <c r="H12" s="397"/>
      <c r="I12" s="397"/>
      <c r="J12" s="397"/>
      <c r="K12" s="397"/>
      <c r="L12" s="397"/>
      <c r="M12" s="397"/>
      <c r="N12" s="397"/>
      <c r="O12" s="397"/>
      <c r="P12" s="397"/>
      <c r="Q12" s="397"/>
      <c r="R12" s="397"/>
      <c r="S12" s="397"/>
      <c r="T12" s="397"/>
      <c r="U12" s="397"/>
      <c r="V12" s="397"/>
      <c r="W12" s="397"/>
      <c r="X12" s="397"/>
      <c r="Y12" s="397"/>
      <c r="Z12" s="397"/>
      <c r="AA12" s="397"/>
      <c r="AB12" s="397"/>
      <c r="AC12" s="397"/>
      <c r="AD12" s="397"/>
      <c r="AE12" s="397"/>
      <c r="AF12" s="397"/>
      <c r="AG12" s="397"/>
      <c r="AH12" s="397"/>
      <c r="AI12" s="397"/>
      <c r="AJ12" s="397"/>
      <c r="AK12" s="397"/>
      <c r="AL12" s="397"/>
      <c r="AM12" s="397"/>
      <c r="AN12" s="397"/>
      <c r="AO12" s="397"/>
      <c r="AP12" s="397"/>
      <c r="AQ12" s="397"/>
      <c r="AR12" s="397"/>
      <c r="AS12" s="397"/>
      <c r="AT12" s="397"/>
      <c r="AU12" s="397"/>
      <c r="AV12" s="397"/>
      <c r="AW12" s="397"/>
      <c r="AX12" s="397"/>
      <c r="AY12" s="397"/>
      <c r="AZ12" s="397"/>
      <c r="BA12" s="397"/>
      <c r="BB12" s="397"/>
      <c r="BC12" s="397"/>
      <c r="BD12" s="397"/>
      <c r="BE12" s="397"/>
      <c r="BF12" s="397"/>
      <c r="BG12" s="397"/>
      <c r="BH12" s="397"/>
      <c r="BI12" s="397"/>
      <c r="BJ12" s="397"/>
      <c r="BK12" s="397"/>
      <c r="BL12" s="397"/>
      <c r="BM12" s="397"/>
      <c r="BN12" s="397"/>
      <c r="BO12" s="397"/>
      <c r="BP12" s="397"/>
      <c r="BQ12" s="397"/>
      <c r="BR12" s="397"/>
      <c r="BS12" s="397"/>
      <c r="BT12" s="397"/>
      <c r="BU12" s="397"/>
      <c r="BV12" s="397"/>
      <c r="BW12" s="397"/>
      <c r="BX12" s="397"/>
      <c r="BY12" s="397"/>
      <c r="BZ12" s="397"/>
      <c r="CA12" s="397"/>
      <c r="CB12" s="397"/>
      <c r="CC12" s="397"/>
      <c r="CD12" s="397"/>
      <c r="CE12" s="397"/>
      <c r="CF12" s="397"/>
      <c r="CG12" s="397"/>
      <c r="CH12" s="397"/>
      <c r="CI12" s="397"/>
      <c r="CJ12" s="397"/>
      <c r="CK12" s="397"/>
      <c r="CL12" s="397"/>
      <c r="CM12" s="397"/>
      <c r="CN12" s="397"/>
      <c r="CO12" s="397"/>
      <c r="CP12" s="397"/>
      <c r="CQ12" s="397"/>
      <c r="CR12" s="397"/>
      <c r="CS12" s="397"/>
      <c r="CT12" s="397"/>
      <c r="CU12" s="397"/>
      <c r="CV12" s="397"/>
      <c r="CW12" s="397"/>
      <c r="CX12" s="397"/>
      <c r="CY12" s="397"/>
      <c r="CZ12" s="397"/>
      <c r="DA12" s="397"/>
      <c r="DB12" s="397"/>
      <c r="DC12" s="397"/>
      <c r="DD12" s="397"/>
      <c r="DE12" s="397"/>
    </row>
    <row r="13" spans="1:109" s="247" customFormat="1" ht="13.5" x14ac:dyDescent="0.15">
      <c r="A13" s="397"/>
      <c r="B13" s="397"/>
      <c r="C13" s="397"/>
      <c r="D13" s="397"/>
      <c r="E13" s="397"/>
      <c r="F13" s="397"/>
      <c r="G13" s="397"/>
      <c r="H13" s="397"/>
      <c r="I13" s="397"/>
      <c r="J13" s="397"/>
      <c r="K13" s="397"/>
      <c r="L13" s="397"/>
      <c r="M13" s="397"/>
      <c r="N13" s="397"/>
      <c r="O13" s="397"/>
      <c r="P13" s="397"/>
      <c r="Q13" s="397"/>
      <c r="R13" s="397"/>
      <c r="S13" s="397"/>
      <c r="T13" s="397"/>
      <c r="U13" s="397"/>
      <c r="V13" s="397"/>
      <c r="W13" s="397"/>
      <c r="X13" s="397"/>
      <c r="Y13" s="397"/>
      <c r="Z13" s="397"/>
      <c r="AA13" s="397"/>
      <c r="AB13" s="397"/>
      <c r="AC13" s="397"/>
      <c r="AD13" s="397"/>
      <c r="AE13" s="397"/>
      <c r="AF13" s="397"/>
      <c r="AG13" s="397"/>
      <c r="AH13" s="397"/>
      <c r="AI13" s="397"/>
      <c r="AJ13" s="397"/>
      <c r="AK13" s="397"/>
      <c r="AL13" s="397"/>
      <c r="AM13" s="397"/>
      <c r="AN13" s="397"/>
      <c r="AO13" s="397"/>
      <c r="AP13" s="397"/>
      <c r="AQ13" s="397"/>
      <c r="AR13" s="397"/>
      <c r="AS13" s="397"/>
      <c r="AT13" s="397"/>
      <c r="AU13" s="397"/>
      <c r="AV13" s="397"/>
      <c r="AW13" s="397"/>
      <c r="AX13" s="397"/>
      <c r="AY13" s="397"/>
      <c r="AZ13" s="397"/>
      <c r="BA13" s="397"/>
      <c r="BB13" s="397"/>
      <c r="BC13" s="397"/>
      <c r="BD13" s="397"/>
      <c r="BE13" s="397"/>
      <c r="BF13" s="397"/>
      <c r="BG13" s="397"/>
      <c r="BH13" s="397"/>
      <c r="BI13" s="397"/>
      <c r="BJ13" s="397"/>
      <c r="BK13" s="397"/>
      <c r="BL13" s="397"/>
      <c r="BM13" s="397"/>
      <c r="BN13" s="397"/>
      <c r="BO13" s="397"/>
      <c r="BP13" s="397"/>
      <c r="BQ13" s="397"/>
      <c r="BR13" s="397"/>
      <c r="BS13" s="397"/>
      <c r="BT13" s="397"/>
      <c r="BU13" s="397"/>
      <c r="BV13" s="397"/>
      <c r="BW13" s="397"/>
      <c r="BX13" s="397"/>
      <c r="BY13" s="397"/>
      <c r="BZ13" s="397"/>
      <c r="CA13" s="397"/>
      <c r="CB13" s="397"/>
      <c r="CC13" s="397"/>
      <c r="CD13" s="397"/>
      <c r="CE13" s="397"/>
      <c r="CF13" s="397"/>
      <c r="CG13" s="397"/>
      <c r="CH13" s="397"/>
      <c r="CI13" s="397"/>
      <c r="CJ13" s="397"/>
      <c r="CK13" s="397"/>
      <c r="CL13" s="397"/>
      <c r="CM13" s="397"/>
      <c r="CN13" s="397"/>
      <c r="CO13" s="397"/>
      <c r="CP13" s="397"/>
      <c r="CQ13" s="397"/>
      <c r="CR13" s="397"/>
      <c r="CS13" s="397"/>
      <c r="CT13" s="397"/>
      <c r="CU13" s="397"/>
      <c r="CV13" s="397"/>
      <c r="CW13" s="397"/>
      <c r="CX13" s="397"/>
      <c r="CY13" s="397"/>
      <c r="CZ13" s="397"/>
      <c r="DA13" s="397"/>
      <c r="DB13" s="397"/>
      <c r="DC13" s="397"/>
      <c r="DD13" s="397"/>
      <c r="DE13" s="397"/>
    </row>
    <row r="14" spans="1:109" s="247" customFormat="1" ht="13.5" x14ac:dyDescent="0.15">
      <c r="A14" s="397"/>
      <c r="B14" s="397"/>
      <c r="C14" s="397"/>
      <c r="D14" s="397"/>
      <c r="E14" s="397"/>
      <c r="F14" s="397"/>
      <c r="G14" s="397"/>
      <c r="H14" s="397"/>
      <c r="I14" s="397"/>
      <c r="J14" s="397"/>
      <c r="K14" s="397"/>
      <c r="L14" s="397"/>
      <c r="M14" s="397"/>
      <c r="N14" s="397"/>
      <c r="O14" s="397"/>
      <c r="P14" s="397"/>
      <c r="Q14" s="397"/>
      <c r="R14" s="397"/>
      <c r="S14" s="397"/>
      <c r="T14" s="397"/>
      <c r="U14" s="397"/>
      <c r="V14" s="397"/>
      <c r="W14" s="397"/>
      <c r="X14" s="397"/>
      <c r="Y14" s="397"/>
      <c r="Z14" s="397"/>
      <c r="AA14" s="397"/>
      <c r="AB14" s="397"/>
      <c r="AC14" s="397"/>
      <c r="AD14" s="397"/>
      <c r="AE14" s="397"/>
      <c r="AF14" s="397"/>
      <c r="AG14" s="397"/>
      <c r="AH14" s="397"/>
      <c r="AI14" s="397"/>
      <c r="AJ14" s="397"/>
      <c r="AK14" s="397"/>
      <c r="AL14" s="397"/>
      <c r="AM14" s="397"/>
      <c r="AN14" s="397"/>
      <c r="AO14" s="397"/>
      <c r="AP14" s="397"/>
      <c r="AQ14" s="397"/>
      <c r="AR14" s="397"/>
      <c r="AS14" s="397"/>
      <c r="AT14" s="397"/>
      <c r="AU14" s="397"/>
      <c r="AV14" s="397"/>
      <c r="AW14" s="397"/>
      <c r="AX14" s="397"/>
      <c r="AY14" s="397"/>
      <c r="AZ14" s="397"/>
      <c r="BA14" s="397"/>
      <c r="BB14" s="397"/>
      <c r="BC14" s="397"/>
      <c r="BD14" s="397"/>
      <c r="BE14" s="397"/>
      <c r="BF14" s="397"/>
      <c r="BG14" s="397"/>
      <c r="BH14" s="397"/>
      <c r="BI14" s="397"/>
      <c r="BJ14" s="397"/>
      <c r="BK14" s="397"/>
      <c r="BL14" s="397"/>
      <c r="BM14" s="397"/>
      <c r="BN14" s="397"/>
      <c r="BO14" s="397"/>
      <c r="BP14" s="397"/>
      <c r="BQ14" s="397"/>
      <c r="BR14" s="397"/>
      <c r="BS14" s="397"/>
      <c r="BT14" s="397"/>
      <c r="BU14" s="397"/>
      <c r="BV14" s="397"/>
      <c r="BW14" s="397"/>
      <c r="BX14" s="397"/>
      <c r="BY14" s="397"/>
      <c r="BZ14" s="397"/>
      <c r="CA14" s="397"/>
      <c r="CB14" s="397"/>
      <c r="CC14" s="397"/>
      <c r="CD14" s="397"/>
      <c r="CE14" s="397"/>
      <c r="CF14" s="397"/>
      <c r="CG14" s="397"/>
      <c r="CH14" s="397"/>
      <c r="CI14" s="397"/>
      <c r="CJ14" s="397"/>
      <c r="CK14" s="397"/>
      <c r="CL14" s="397"/>
      <c r="CM14" s="397"/>
      <c r="CN14" s="397"/>
      <c r="CO14" s="397"/>
      <c r="CP14" s="397"/>
      <c r="CQ14" s="397"/>
      <c r="CR14" s="397"/>
      <c r="CS14" s="397"/>
      <c r="CT14" s="397"/>
      <c r="CU14" s="397"/>
      <c r="CV14" s="397"/>
      <c r="CW14" s="397"/>
      <c r="CX14" s="397"/>
      <c r="CY14" s="397"/>
      <c r="CZ14" s="397"/>
      <c r="DA14" s="397"/>
      <c r="DB14" s="397"/>
      <c r="DC14" s="397"/>
      <c r="DD14" s="397"/>
      <c r="DE14" s="397"/>
    </row>
    <row r="15" spans="1:109" s="247" customFormat="1" ht="13.5" x14ac:dyDescent="0.15">
      <c r="A15" s="364"/>
      <c r="B15" s="397"/>
      <c r="C15" s="397"/>
      <c r="D15" s="397"/>
      <c r="E15" s="397"/>
      <c r="F15" s="397"/>
      <c r="G15" s="397"/>
      <c r="H15" s="397"/>
      <c r="I15" s="397"/>
      <c r="J15" s="397"/>
      <c r="K15" s="397"/>
      <c r="L15" s="397"/>
      <c r="M15" s="397"/>
      <c r="N15" s="397"/>
      <c r="O15" s="397"/>
      <c r="P15" s="397"/>
      <c r="Q15" s="397"/>
      <c r="R15" s="397"/>
      <c r="S15" s="397"/>
      <c r="T15" s="397"/>
      <c r="U15" s="397"/>
      <c r="V15" s="397"/>
      <c r="W15" s="397"/>
      <c r="X15" s="397"/>
      <c r="Y15" s="397"/>
      <c r="Z15" s="397"/>
      <c r="AA15" s="397"/>
      <c r="AB15" s="397"/>
      <c r="AC15" s="397"/>
      <c r="AD15" s="397"/>
      <c r="AE15" s="397"/>
      <c r="AF15" s="397"/>
      <c r="AG15" s="397"/>
      <c r="AH15" s="397"/>
      <c r="AI15" s="397"/>
      <c r="AJ15" s="397"/>
      <c r="AK15" s="397"/>
      <c r="AL15" s="397"/>
      <c r="AM15" s="397"/>
      <c r="AN15" s="397"/>
      <c r="AO15" s="397"/>
      <c r="AP15" s="397"/>
      <c r="AQ15" s="397"/>
      <c r="AR15" s="397"/>
      <c r="AS15" s="397"/>
      <c r="AT15" s="397"/>
      <c r="AU15" s="397"/>
      <c r="AV15" s="397"/>
      <c r="AW15" s="397"/>
      <c r="AX15" s="397"/>
      <c r="AY15" s="397"/>
      <c r="AZ15" s="397"/>
      <c r="BA15" s="397"/>
      <c r="BB15" s="397"/>
      <c r="BC15" s="397"/>
      <c r="BD15" s="397"/>
      <c r="BE15" s="397"/>
      <c r="BF15" s="397"/>
      <c r="BG15" s="397"/>
      <c r="BH15" s="397"/>
      <c r="BI15" s="397"/>
      <c r="BJ15" s="397"/>
      <c r="BK15" s="397"/>
      <c r="BL15" s="397"/>
      <c r="BM15" s="397"/>
      <c r="BN15" s="397"/>
      <c r="BO15" s="397"/>
      <c r="BP15" s="397"/>
      <c r="BQ15" s="397"/>
      <c r="BR15" s="397"/>
      <c r="BS15" s="397"/>
      <c r="BT15" s="397"/>
      <c r="BU15" s="397"/>
      <c r="BV15" s="397"/>
      <c r="BW15" s="397"/>
      <c r="BX15" s="397"/>
      <c r="BY15" s="397"/>
      <c r="BZ15" s="397"/>
      <c r="CA15" s="397"/>
      <c r="CB15" s="397"/>
      <c r="CC15" s="397"/>
      <c r="CD15" s="397"/>
      <c r="CE15" s="397"/>
      <c r="CF15" s="397"/>
      <c r="CG15" s="397"/>
      <c r="CH15" s="397"/>
      <c r="CI15" s="397"/>
      <c r="CJ15" s="397"/>
      <c r="CK15" s="397"/>
      <c r="CL15" s="397"/>
      <c r="CM15" s="397"/>
      <c r="CN15" s="397"/>
      <c r="CO15" s="397"/>
      <c r="CP15" s="397"/>
      <c r="CQ15" s="397"/>
      <c r="CR15" s="397"/>
      <c r="CS15" s="397"/>
      <c r="CT15" s="397"/>
      <c r="CU15" s="397"/>
      <c r="CV15" s="397"/>
      <c r="CW15" s="397"/>
      <c r="CX15" s="397"/>
      <c r="CY15" s="397"/>
      <c r="CZ15" s="397"/>
      <c r="DA15" s="397"/>
      <c r="DB15" s="397"/>
      <c r="DC15" s="397"/>
      <c r="DD15" s="397"/>
      <c r="DE15" s="397"/>
    </row>
    <row r="16" spans="1:109" s="247" customFormat="1" ht="13.5" x14ac:dyDescent="0.15">
      <c r="A16" s="364"/>
      <c r="B16" s="397"/>
      <c r="C16" s="397"/>
      <c r="D16" s="397"/>
      <c r="E16" s="397"/>
      <c r="F16" s="397"/>
      <c r="G16" s="397"/>
      <c r="H16" s="397"/>
      <c r="I16" s="397"/>
      <c r="J16" s="397"/>
      <c r="K16" s="397"/>
      <c r="L16" s="397"/>
      <c r="M16" s="397"/>
      <c r="N16" s="397"/>
      <c r="O16" s="397"/>
      <c r="P16" s="397"/>
      <c r="Q16" s="397"/>
      <c r="R16" s="397"/>
      <c r="S16" s="397"/>
      <c r="T16" s="397"/>
      <c r="U16" s="397"/>
      <c r="V16" s="397"/>
      <c r="W16" s="397"/>
      <c r="X16" s="397"/>
      <c r="Y16" s="397"/>
      <c r="Z16" s="397"/>
      <c r="AA16" s="397"/>
      <c r="AB16" s="397"/>
      <c r="AC16" s="397"/>
      <c r="AD16" s="397"/>
      <c r="AE16" s="397"/>
      <c r="AF16" s="397"/>
      <c r="AG16" s="397"/>
      <c r="AH16" s="397"/>
      <c r="AI16" s="397"/>
      <c r="AJ16" s="397"/>
      <c r="AK16" s="397"/>
      <c r="AL16" s="397"/>
      <c r="AM16" s="397"/>
      <c r="AN16" s="397"/>
      <c r="AO16" s="397"/>
      <c r="AP16" s="397"/>
      <c r="AQ16" s="397"/>
      <c r="AR16" s="397"/>
      <c r="AS16" s="397"/>
      <c r="AT16" s="397"/>
      <c r="AU16" s="397"/>
      <c r="AV16" s="397"/>
      <c r="AW16" s="397"/>
      <c r="AX16" s="397"/>
      <c r="AY16" s="397"/>
      <c r="AZ16" s="397"/>
      <c r="BA16" s="397"/>
      <c r="BB16" s="397"/>
      <c r="BC16" s="397"/>
      <c r="BD16" s="397"/>
      <c r="BE16" s="397"/>
      <c r="BF16" s="397"/>
      <c r="BG16" s="397"/>
      <c r="BH16" s="397"/>
      <c r="BI16" s="397"/>
      <c r="BJ16" s="397"/>
      <c r="BK16" s="397"/>
      <c r="BL16" s="397"/>
      <c r="BM16" s="397"/>
      <c r="BN16" s="397"/>
      <c r="BO16" s="397"/>
      <c r="BP16" s="397"/>
      <c r="BQ16" s="397"/>
      <c r="BR16" s="397"/>
      <c r="BS16" s="397"/>
      <c r="BT16" s="397"/>
      <c r="BU16" s="397"/>
      <c r="BV16" s="397"/>
      <c r="BW16" s="397"/>
      <c r="BX16" s="397"/>
      <c r="BY16" s="397"/>
      <c r="BZ16" s="397"/>
      <c r="CA16" s="397"/>
      <c r="CB16" s="397"/>
      <c r="CC16" s="397"/>
      <c r="CD16" s="397"/>
      <c r="CE16" s="397"/>
      <c r="CF16" s="397"/>
      <c r="CG16" s="397"/>
      <c r="CH16" s="397"/>
      <c r="CI16" s="397"/>
      <c r="CJ16" s="397"/>
      <c r="CK16" s="397"/>
      <c r="CL16" s="397"/>
      <c r="CM16" s="397"/>
      <c r="CN16" s="397"/>
      <c r="CO16" s="397"/>
      <c r="CP16" s="397"/>
      <c r="CQ16" s="397"/>
      <c r="CR16" s="397"/>
      <c r="CS16" s="397"/>
      <c r="CT16" s="397"/>
      <c r="CU16" s="397"/>
      <c r="CV16" s="397"/>
      <c r="CW16" s="397"/>
      <c r="CX16" s="397"/>
      <c r="CY16" s="397"/>
      <c r="CZ16" s="397"/>
      <c r="DA16" s="397"/>
      <c r="DB16" s="397"/>
      <c r="DC16" s="397"/>
      <c r="DD16" s="397"/>
      <c r="DE16" s="397"/>
    </row>
    <row r="17" spans="1:109" s="247" customFormat="1" ht="13.5" x14ac:dyDescent="0.15">
      <c r="A17" s="364"/>
      <c r="B17" s="397"/>
      <c r="C17" s="397"/>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7"/>
      <c r="AO17" s="397"/>
      <c r="AP17" s="397"/>
      <c r="AQ17" s="397"/>
      <c r="AR17" s="397"/>
      <c r="AS17" s="397"/>
      <c r="AT17" s="397"/>
      <c r="AU17" s="397"/>
      <c r="AV17" s="397"/>
      <c r="AW17" s="397"/>
      <c r="AX17" s="397"/>
      <c r="AY17" s="397"/>
      <c r="AZ17" s="397"/>
      <c r="BA17" s="397"/>
      <c r="BB17" s="397"/>
      <c r="BC17" s="397"/>
      <c r="BD17" s="397"/>
      <c r="BE17" s="397"/>
      <c r="BF17" s="397"/>
      <c r="BG17" s="397"/>
      <c r="BH17" s="397"/>
      <c r="BI17" s="397"/>
      <c r="BJ17" s="397"/>
      <c r="BK17" s="397"/>
      <c r="BL17" s="397"/>
      <c r="BM17" s="397"/>
      <c r="BN17" s="397"/>
      <c r="BO17" s="397"/>
      <c r="BP17" s="397"/>
      <c r="BQ17" s="397"/>
      <c r="BR17" s="397"/>
      <c r="BS17" s="397"/>
      <c r="BT17" s="397"/>
      <c r="BU17" s="397"/>
      <c r="BV17" s="397"/>
      <c r="BW17" s="397"/>
      <c r="BX17" s="397"/>
      <c r="BY17" s="397"/>
      <c r="BZ17" s="397"/>
      <c r="CA17" s="397"/>
      <c r="CB17" s="397"/>
      <c r="CC17" s="397"/>
      <c r="CD17" s="397"/>
      <c r="CE17" s="397"/>
      <c r="CF17" s="397"/>
      <c r="CG17" s="397"/>
      <c r="CH17" s="397"/>
      <c r="CI17" s="397"/>
      <c r="CJ17" s="397"/>
      <c r="CK17" s="397"/>
      <c r="CL17" s="397"/>
      <c r="CM17" s="397"/>
      <c r="CN17" s="397"/>
      <c r="CO17" s="397"/>
      <c r="CP17" s="397"/>
      <c r="CQ17" s="397"/>
      <c r="CR17" s="397"/>
      <c r="CS17" s="397"/>
      <c r="CT17" s="397"/>
      <c r="CU17" s="397"/>
      <c r="CV17" s="397"/>
      <c r="CW17" s="397"/>
      <c r="CX17" s="397"/>
      <c r="CY17" s="397"/>
      <c r="CZ17" s="397"/>
      <c r="DA17" s="397"/>
      <c r="DB17" s="397"/>
      <c r="DC17" s="397"/>
      <c r="DD17" s="397"/>
      <c r="DE17" s="397"/>
    </row>
    <row r="18" spans="1:109" s="247" customFormat="1" ht="13.5" x14ac:dyDescent="0.15">
      <c r="A18" s="364"/>
      <c r="B18" s="397"/>
      <c r="C18" s="397"/>
      <c r="D18" s="397"/>
      <c r="E18" s="397"/>
      <c r="F18" s="397"/>
      <c r="G18" s="397"/>
      <c r="H18" s="397"/>
      <c r="I18" s="397"/>
      <c r="J18" s="397"/>
      <c r="K18" s="397"/>
      <c r="L18" s="397"/>
      <c r="M18" s="397"/>
      <c r="N18" s="397"/>
      <c r="O18" s="397"/>
      <c r="P18" s="397"/>
      <c r="Q18" s="397"/>
      <c r="R18" s="397"/>
      <c r="S18" s="397"/>
      <c r="T18" s="397"/>
      <c r="U18" s="397"/>
      <c r="V18" s="397"/>
      <c r="W18" s="397"/>
      <c r="X18" s="397"/>
      <c r="Y18" s="397"/>
      <c r="Z18" s="397"/>
      <c r="AA18" s="397"/>
      <c r="AB18" s="397"/>
      <c r="AC18" s="397"/>
      <c r="AD18" s="397"/>
      <c r="AE18" s="397"/>
      <c r="AF18" s="397"/>
      <c r="AG18" s="397"/>
      <c r="AH18" s="397"/>
      <c r="AI18" s="397"/>
      <c r="AJ18" s="397"/>
      <c r="AK18" s="397"/>
      <c r="AL18" s="397"/>
      <c r="AM18" s="397"/>
      <c r="AN18" s="397"/>
      <c r="AO18" s="397"/>
      <c r="AP18" s="397"/>
      <c r="AQ18" s="397"/>
      <c r="AR18" s="397"/>
      <c r="AS18" s="397"/>
      <c r="AT18" s="397"/>
      <c r="AU18" s="397"/>
      <c r="AV18" s="397"/>
      <c r="AW18" s="397"/>
      <c r="AX18" s="397"/>
      <c r="AY18" s="397"/>
      <c r="AZ18" s="397"/>
      <c r="BA18" s="397"/>
      <c r="BB18" s="397"/>
      <c r="BC18" s="397"/>
      <c r="BD18" s="397"/>
      <c r="BE18" s="397"/>
      <c r="BF18" s="397"/>
      <c r="BG18" s="397"/>
      <c r="BH18" s="397"/>
      <c r="BI18" s="397"/>
      <c r="BJ18" s="397"/>
      <c r="BK18" s="397"/>
      <c r="BL18" s="397"/>
      <c r="BM18" s="397"/>
      <c r="BN18" s="397"/>
      <c r="BO18" s="397"/>
      <c r="BP18" s="397"/>
      <c r="BQ18" s="397"/>
      <c r="BR18" s="397"/>
      <c r="BS18" s="397"/>
      <c r="BT18" s="397"/>
      <c r="BU18" s="397"/>
      <c r="BV18" s="397"/>
      <c r="BW18" s="397"/>
      <c r="BX18" s="397"/>
      <c r="BY18" s="397"/>
      <c r="BZ18" s="397"/>
      <c r="CA18" s="397"/>
      <c r="CB18" s="397"/>
      <c r="CC18" s="397"/>
      <c r="CD18" s="397"/>
      <c r="CE18" s="397"/>
      <c r="CF18" s="397"/>
      <c r="CG18" s="397"/>
      <c r="CH18" s="397"/>
      <c r="CI18" s="397"/>
      <c r="CJ18" s="397"/>
      <c r="CK18" s="397"/>
      <c r="CL18" s="397"/>
      <c r="CM18" s="397"/>
      <c r="CN18" s="397"/>
      <c r="CO18" s="397"/>
      <c r="CP18" s="397"/>
      <c r="CQ18" s="397"/>
      <c r="CR18" s="397"/>
      <c r="CS18" s="397"/>
      <c r="CT18" s="397"/>
      <c r="CU18" s="397"/>
      <c r="CV18" s="397"/>
      <c r="CW18" s="397"/>
      <c r="CX18" s="397"/>
      <c r="CY18" s="397"/>
      <c r="CZ18" s="397"/>
      <c r="DA18" s="397"/>
      <c r="DB18" s="397"/>
      <c r="DC18" s="397"/>
      <c r="DD18" s="397"/>
      <c r="DE18" s="397"/>
    </row>
    <row r="19" spans="1:109" ht="13.5" x14ac:dyDescent="0.15">
      <c r="DD19" s="364"/>
      <c r="DE19" s="364"/>
    </row>
    <row r="20" spans="1:109" ht="13.5" x14ac:dyDescent="0.15">
      <c r="DD20" s="364"/>
      <c r="DE20" s="364"/>
    </row>
    <row r="21" spans="1:109" ht="17.25" customHeight="1" x14ac:dyDescent="0.15">
      <c r="B21" s="396"/>
      <c r="C21" s="393"/>
      <c r="D21" s="393"/>
      <c r="E21" s="393"/>
      <c r="F21" s="393"/>
      <c r="G21" s="393"/>
      <c r="H21" s="393"/>
      <c r="I21" s="393"/>
      <c r="J21" s="393"/>
      <c r="K21" s="393"/>
      <c r="L21" s="393"/>
      <c r="M21" s="393"/>
      <c r="N21" s="395"/>
      <c r="O21" s="393"/>
      <c r="P21" s="393"/>
      <c r="Q21" s="393"/>
      <c r="R21" s="393"/>
      <c r="S21" s="393"/>
      <c r="T21" s="393"/>
      <c r="U21" s="393"/>
      <c r="V21" s="393"/>
      <c r="W21" s="393"/>
      <c r="X21" s="393"/>
      <c r="Y21" s="393"/>
      <c r="Z21" s="393"/>
      <c r="AA21" s="393"/>
      <c r="AB21" s="393"/>
      <c r="AC21" s="393"/>
      <c r="AD21" s="393"/>
      <c r="AE21" s="393"/>
      <c r="AF21" s="393"/>
      <c r="AG21" s="393"/>
      <c r="AH21" s="393"/>
      <c r="AI21" s="393"/>
      <c r="AJ21" s="393"/>
      <c r="AK21" s="393"/>
      <c r="AL21" s="393"/>
      <c r="AM21" s="393"/>
      <c r="AN21" s="393"/>
      <c r="AO21" s="393"/>
      <c r="AP21" s="393"/>
      <c r="AQ21" s="393"/>
      <c r="AR21" s="393"/>
      <c r="AS21" s="393"/>
      <c r="AT21" s="395"/>
      <c r="AU21" s="393"/>
      <c r="AV21" s="393"/>
      <c r="AW21" s="393"/>
      <c r="AX21" s="393"/>
      <c r="AY21" s="393"/>
      <c r="AZ21" s="393"/>
      <c r="BA21" s="393"/>
      <c r="BB21" s="393"/>
      <c r="BC21" s="393"/>
      <c r="BD21" s="393"/>
      <c r="BE21" s="393"/>
      <c r="BF21" s="395"/>
      <c r="BG21" s="393"/>
      <c r="BH21" s="393"/>
      <c r="BI21" s="393"/>
      <c r="BJ21" s="393"/>
      <c r="BK21" s="393"/>
      <c r="BL21" s="393"/>
      <c r="BM21" s="393"/>
      <c r="BN21" s="393"/>
      <c r="BO21" s="393"/>
      <c r="BP21" s="393"/>
      <c r="BQ21" s="393"/>
      <c r="BR21" s="395"/>
      <c r="BS21" s="393"/>
      <c r="BT21" s="393"/>
      <c r="BU21" s="393"/>
      <c r="BV21" s="393"/>
      <c r="BW21" s="393"/>
      <c r="BX21" s="393"/>
      <c r="BY21" s="393"/>
      <c r="BZ21" s="393"/>
      <c r="CA21" s="393"/>
      <c r="CB21" s="393"/>
      <c r="CC21" s="393"/>
      <c r="CD21" s="395"/>
      <c r="CE21" s="393"/>
      <c r="CF21" s="393"/>
      <c r="CG21" s="393"/>
      <c r="CH21" s="393"/>
      <c r="CI21" s="393"/>
      <c r="CJ21" s="393"/>
      <c r="CK21" s="393"/>
      <c r="CL21" s="393"/>
      <c r="CM21" s="393"/>
      <c r="CN21" s="393"/>
      <c r="CO21" s="393"/>
      <c r="CP21" s="395"/>
      <c r="CQ21" s="393"/>
      <c r="CR21" s="393"/>
      <c r="CS21" s="393"/>
      <c r="CT21" s="393"/>
      <c r="CU21" s="393"/>
      <c r="CV21" s="393"/>
      <c r="CW21" s="393"/>
      <c r="CX21" s="393"/>
      <c r="CY21" s="393"/>
      <c r="CZ21" s="393"/>
      <c r="DA21" s="393"/>
      <c r="DB21" s="395"/>
      <c r="DC21" s="393"/>
      <c r="DD21" s="392"/>
      <c r="DE21" s="364"/>
    </row>
    <row r="22" spans="1:109" ht="17.25" customHeight="1" x14ac:dyDescent="0.15">
      <c r="B22" s="365"/>
    </row>
    <row r="23" spans="1:109" ht="13.5" x14ac:dyDescent="0.15">
      <c r="B23" s="365"/>
    </row>
    <row r="24" spans="1:109" ht="13.5" x14ac:dyDescent="0.15">
      <c r="B24" s="365"/>
    </row>
    <row r="25" spans="1:109" ht="13.5" x14ac:dyDescent="0.15">
      <c r="B25" s="365"/>
    </row>
    <row r="26" spans="1:109" ht="13.5" x14ac:dyDescent="0.15">
      <c r="B26" s="365"/>
    </row>
    <row r="27" spans="1:109" ht="13.5" x14ac:dyDescent="0.15">
      <c r="B27" s="365"/>
    </row>
    <row r="28" spans="1:109" ht="13.5" x14ac:dyDescent="0.15">
      <c r="B28" s="365"/>
    </row>
    <row r="29" spans="1:109" ht="13.5" x14ac:dyDescent="0.15">
      <c r="B29" s="365"/>
    </row>
    <row r="30" spans="1:109" ht="13.5" x14ac:dyDescent="0.15">
      <c r="B30" s="365"/>
    </row>
    <row r="31" spans="1:109" ht="13.5" x14ac:dyDescent="0.15">
      <c r="B31" s="365"/>
    </row>
    <row r="32" spans="1:109" ht="13.5" x14ac:dyDescent="0.15">
      <c r="B32" s="365"/>
    </row>
    <row r="33" spans="2:109" ht="13.5" x14ac:dyDescent="0.15">
      <c r="B33" s="365"/>
    </row>
    <row r="34" spans="2:109" ht="13.5" x14ac:dyDescent="0.15">
      <c r="B34" s="365"/>
    </row>
    <row r="35" spans="2:109" ht="13.5" x14ac:dyDescent="0.15">
      <c r="B35" s="365"/>
    </row>
    <row r="36" spans="2:109" ht="13.5" x14ac:dyDescent="0.15">
      <c r="B36" s="365"/>
    </row>
    <row r="37" spans="2:109" ht="13.5" x14ac:dyDescent="0.15">
      <c r="B37" s="365"/>
    </row>
    <row r="38" spans="2:109" ht="13.5" x14ac:dyDescent="0.15">
      <c r="B38" s="365"/>
    </row>
    <row r="39" spans="2:109" ht="13.5" x14ac:dyDescent="0.15">
      <c r="B39" s="369"/>
      <c r="C39" s="368"/>
      <c r="D39" s="368"/>
      <c r="E39" s="368"/>
      <c r="F39" s="368"/>
      <c r="G39" s="368"/>
      <c r="H39" s="368"/>
      <c r="I39" s="368"/>
      <c r="J39" s="368"/>
      <c r="K39" s="368"/>
      <c r="L39" s="368"/>
      <c r="M39" s="368"/>
      <c r="N39" s="368"/>
      <c r="O39" s="368"/>
      <c r="P39" s="368"/>
      <c r="Q39" s="368"/>
      <c r="R39" s="368"/>
      <c r="S39" s="368"/>
      <c r="T39" s="368"/>
      <c r="U39" s="368"/>
      <c r="V39" s="368"/>
      <c r="W39" s="368"/>
      <c r="X39" s="368"/>
      <c r="Y39" s="368"/>
      <c r="Z39" s="368"/>
      <c r="AA39" s="368"/>
      <c r="AB39" s="368"/>
      <c r="AC39" s="368"/>
      <c r="AD39" s="368"/>
      <c r="AE39" s="368"/>
      <c r="AF39" s="368"/>
      <c r="AG39" s="368"/>
      <c r="AH39" s="368"/>
      <c r="AI39" s="368"/>
      <c r="AJ39" s="368"/>
      <c r="AK39" s="368"/>
      <c r="AL39" s="368"/>
      <c r="AM39" s="368"/>
      <c r="AN39" s="368"/>
      <c r="AO39" s="368"/>
      <c r="AP39" s="368"/>
      <c r="AQ39" s="368"/>
      <c r="AR39" s="368"/>
      <c r="AS39" s="368"/>
      <c r="AT39" s="368"/>
      <c r="AU39" s="368"/>
      <c r="AV39" s="368"/>
      <c r="AW39" s="368"/>
      <c r="AX39" s="368"/>
      <c r="AY39" s="368"/>
      <c r="AZ39" s="368"/>
      <c r="BA39" s="368"/>
      <c r="BB39" s="368"/>
      <c r="BC39" s="368"/>
      <c r="BD39" s="368"/>
      <c r="BE39" s="368"/>
      <c r="BF39" s="368"/>
      <c r="BG39" s="368"/>
      <c r="BH39" s="368"/>
      <c r="BI39" s="368"/>
      <c r="BJ39" s="368"/>
      <c r="BK39" s="368"/>
      <c r="BL39" s="368"/>
      <c r="BM39" s="368"/>
      <c r="BN39" s="368"/>
      <c r="BO39" s="368"/>
      <c r="BP39" s="368"/>
      <c r="BQ39" s="368"/>
      <c r="BR39" s="368"/>
      <c r="BS39" s="368"/>
      <c r="BT39" s="368"/>
      <c r="BU39" s="368"/>
      <c r="BV39" s="368"/>
      <c r="BW39" s="368"/>
      <c r="BX39" s="368"/>
      <c r="BY39" s="368"/>
      <c r="BZ39" s="368"/>
      <c r="CA39" s="368"/>
      <c r="CB39" s="368"/>
      <c r="CC39" s="368"/>
      <c r="CD39" s="368"/>
      <c r="CE39" s="368"/>
      <c r="CF39" s="368"/>
      <c r="CG39" s="368"/>
      <c r="CH39" s="368"/>
      <c r="CI39" s="368"/>
      <c r="CJ39" s="368"/>
      <c r="CK39" s="368"/>
      <c r="CL39" s="368"/>
      <c r="CM39" s="368"/>
      <c r="CN39" s="368"/>
      <c r="CO39" s="368"/>
      <c r="CP39" s="368"/>
      <c r="CQ39" s="368"/>
      <c r="CR39" s="368"/>
      <c r="CS39" s="368"/>
      <c r="CT39" s="368"/>
      <c r="CU39" s="368"/>
      <c r="CV39" s="368"/>
      <c r="CW39" s="368"/>
      <c r="CX39" s="368"/>
      <c r="CY39" s="368"/>
      <c r="CZ39" s="368"/>
      <c r="DA39" s="368"/>
      <c r="DB39" s="368"/>
      <c r="DC39" s="368"/>
      <c r="DD39" s="367"/>
    </row>
    <row r="40" spans="2:109" ht="13.5" x14ac:dyDescent="0.15">
      <c r="B40" s="384"/>
      <c r="DD40" s="384"/>
      <c r="DE40" s="364"/>
    </row>
    <row r="41" spans="2:109" ht="17.25" x14ac:dyDescent="0.15">
      <c r="B41" s="394" t="s">
        <v>563</v>
      </c>
      <c r="C41" s="393"/>
      <c r="D41" s="393"/>
      <c r="E41" s="393"/>
      <c r="F41" s="393"/>
      <c r="G41" s="393"/>
      <c r="H41" s="393"/>
      <c r="I41" s="393"/>
      <c r="J41" s="393"/>
      <c r="K41" s="393"/>
      <c r="L41" s="393"/>
      <c r="M41" s="393"/>
      <c r="N41" s="393"/>
      <c r="O41" s="393"/>
      <c r="P41" s="393"/>
      <c r="Q41" s="393"/>
      <c r="R41" s="393"/>
      <c r="S41" s="393"/>
      <c r="T41" s="393"/>
      <c r="U41" s="393"/>
      <c r="V41" s="393"/>
      <c r="W41" s="393"/>
      <c r="X41" s="393"/>
      <c r="Y41" s="393"/>
      <c r="Z41" s="393"/>
      <c r="AA41" s="393"/>
      <c r="AB41" s="393"/>
      <c r="AC41" s="393"/>
      <c r="AD41" s="393"/>
      <c r="AE41" s="393"/>
      <c r="AF41" s="393"/>
      <c r="AG41" s="393"/>
      <c r="AH41" s="393"/>
      <c r="AI41" s="393"/>
      <c r="AJ41" s="393"/>
      <c r="AK41" s="393"/>
      <c r="AL41" s="393"/>
      <c r="AM41" s="393"/>
      <c r="AN41" s="393"/>
      <c r="AO41" s="393"/>
      <c r="AP41" s="393"/>
      <c r="AQ41" s="393"/>
      <c r="AR41" s="393"/>
      <c r="AS41" s="393"/>
      <c r="AT41" s="393"/>
      <c r="AU41" s="393"/>
      <c r="AV41" s="393"/>
      <c r="AW41" s="393"/>
      <c r="AX41" s="393"/>
      <c r="AY41" s="393"/>
      <c r="AZ41" s="393"/>
      <c r="BA41" s="393"/>
      <c r="BB41" s="393"/>
      <c r="BC41" s="393"/>
      <c r="BD41" s="393"/>
      <c r="BE41" s="393"/>
      <c r="BF41" s="393"/>
      <c r="BG41" s="393"/>
      <c r="BH41" s="393"/>
      <c r="BI41" s="393"/>
      <c r="BJ41" s="393"/>
      <c r="BK41" s="393"/>
      <c r="BL41" s="393"/>
      <c r="BM41" s="393"/>
      <c r="BN41" s="393"/>
      <c r="BO41" s="393"/>
      <c r="BP41" s="393"/>
      <c r="BQ41" s="393"/>
      <c r="BR41" s="393"/>
      <c r="BS41" s="393"/>
      <c r="BT41" s="393"/>
      <c r="BU41" s="393"/>
      <c r="BV41" s="393"/>
      <c r="BW41" s="393"/>
      <c r="BX41" s="393"/>
      <c r="BY41" s="393"/>
      <c r="BZ41" s="393"/>
      <c r="CA41" s="393"/>
      <c r="CB41" s="393"/>
      <c r="CC41" s="393"/>
      <c r="CD41" s="393"/>
      <c r="CE41" s="393"/>
      <c r="CF41" s="393"/>
      <c r="CG41" s="393"/>
      <c r="CH41" s="393"/>
      <c r="CI41" s="393"/>
      <c r="CJ41" s="393"/>
      <c r="CK41" s="393"/>
      <c r="CL41" s="393"/>
      <c r="CM41" s="393"/>
      <c r="CN41" s="393"/>
      <c r="CO41" s="393"/>
      <c r="CP41" s="393"/>
      <c r="CQ41" s="393"/>
      <c r="CR41" s="393"/>
      <c r="CS41" s="393"/>
      <c r="CT41" s="393"/>
      <c r="CU41" s="393"/>
      <c r="CV41" s="393"/>
      <c r="CW41" s="393"/>
      <c r="CX41" s="393"/>
      <c r="CY41" s="393"/>
      <c r="CZ41" s="393"/>
      <c r="DA41" s="393"/>
      <c r="DB41" s="393"/>
      <c r="DC41" s="393"/>
      <c r="DD41" s="392"/>
    </row>
    <row r="42" spans="2:109" ht="13.5" x14ac:dyDescent="0.15">
      <c r="B42" s="365"/>
      <c r="G42" s="380"/>
      <c r="I42" s="379"/>
      <c r="J42" s="379"/>
      <c r="K42" s="379"/>
      <c r="AM42" s="380"/>
      <c r="AN42" s="380" t="s">
        <v>559</v>
      </c>
      <c r="AP42" s="379"/>
      <c r="AQ42" s="379"/>
      <c r="AR42" s="379"/>
      <c r="AY42" s="380"/>
      <c r="BA42" s="379"/>
      <c r="BB42" s="379"/>
      <c r="BC42" s="379"/>
      <c r="BK42" s="380"/>
      <c r="BM42" s="379"/>
      <c r="BN42" s="379"/>
      <c r="BO42" s="379"/>
      <c r="BW42" s="380"/>
      <c r="BY42" s="379"/>
      <c r="BZ42" s="379"/>
      <c r="CA42" s="379"/>
      <c r="CI42" s="380"/>
      <c r="CK42" s="379"/>
      <c r="CL42" s="379"/>
      <c r="CM42" s="379"/>
      <c r="CU42" s="380"/>
      <c r="CW42" s="379"/>
      <c r="CX42" s="379"/>
      <c r="CY42" s="379"/>
    </row>
    <row r="43" spans="2:109" ht="13.5" customHeight="1" x14ac:dyDescent="0.15">
      <c r="B43" s="365"/>
      <c r="AN43" s="1265" t="s">
        <v>562</v>
      </c>
      <c r="AO43" s="1266"/>
      <c r="AP43" s="1266"/>
      <c r="AQ43" s="1266"/>
      <c r="AR43" s="1266"/>
      <c r="AS43" s="1266"/>
      <c r="AT43" s="1266"/>
      <c r="AU43" s="1266"/>
      <c r="AV43" s="1266"/>
      <c r="AW43" s="1266"/>
      <c r="AX43" s="1266"/>
      <c r="AY43" s="1266"/>
      <c r="AZ43" s="1266"/>
      <c r="BA43" s="1266"/>
      <c r="BB43" s="1266"/>
      <c r="BC43" s="1266"/>
      <c r="BD43" s="1266"/>
      <c r="BE43" s="1266"/>
      <c r="BF43" s="1266"/>
      <c r="BG43" s="1266"/>
      <c r="BH43" s="1266"/>
      <c r="BI43" s="1266"/>
      <c r="BJ43" s="1266"/>
      <c r="BK43" s="1266"/>
      <c r="BL43" s="1266"/>
      <c r="BM43" s="1266"/>
      <c r="BN43" s="1266"/>
      <c r="BO43" s="1266"/>
      <c r="BP43" s="1266"/>
      <c r="BQ43" s="1266"/>
      <c r="BR43" s="1266"/>
      <c r="BS43" s="1266"/>
      <c r="BT43" s="1266"/>
      <c r="BU43" s="1266"/>
      <c r="BV43" s="1266"/>
      <c r="BW43" s="1266"/>
      <c r="BX43" s="1266"/>
      <c r="BY43" s="1266"/>
      <c r="BZ43" s="1266"/>
      <c r="CA43" s="1266"/>
      <c r="CB43" s="1266"/>
      <c r="CC43" s="1266"/>
      <c r="CD43" s="1266"/>
      <c r="CE43" s="1266"/>
      <c r="CF43" s="1266"/>
      <c r="CG43" s="1266"/>
      <c r="CH43" s="1266"/>
      <c r="CI43" s="1266"/>
      <c r="CJ43" s="1266"/>
      <c r="CK43" s="1266"/>
      <c r="CL43" s="1266"/>
      <c r="CM43" s="1266"/>
      <c r="CN43" s="1266"/>
      <c r="CO43" s="1266"/>
      <c r="CP43" s="1266"/>
      <c r="CQ43" s="1266"/>
      <c r="CR43" s="1266"/>
      <c r="CS43" s="1266"/>
      <c r="CT43" s="1266"/>
      <c r="CU43" s="1266"/>
      <c r="CV43" s="1266"/>
      <c r="CW43" s="1266"/>
      <c r="CX43" s="1266"/>
      <c r="CY43" s="1266"/>
      <c r="CZ43" s="1266"/>
      <c r="DA43" s="1266"/>
      <c r="DB43" s="1266"/>
      <c r="DC43" s="1267"/>
    </row>
    <row r="44" spans="2:109" ht="13.5" x14ac:dyDescent="0.15">
      <c r="B44" s="365"/>
      <c r="AN44" s="1268"/>
      <c r="AO44" s="1269"/>
      <c r="AP44" s="1269"/>
      <c r="AQ44" s="1269"/>
      <c r="AR44" s="1269"/>
      <c r="AS44" s="1269"/>
      <c r="AT44" s="1269"/>
      <c r="AU44" s="1269"/>
      <c r="AV44" s="1269"/>
      <c r="AW44" s="1269"/>
      <c r="AX44" s="1269"/>
      <c r="AY44" s="1269"/>
      <c r="AZ44" s="1269"/>
      <c r="BA44" s="1269"/>
      <c r="BB44" s="1269"/>
      <c r="BC44" s="1269"/>
      <c r="BD44" s="1269"/>
      <c r="BE44" s="1269"/>
      <c r="BF44" s="1269"/>
      <c r="BG44" s="1269"/>
      <c r="BH44" s="1269"/>
      <c r="BI44" s="1269"/>
      <c r="BJ44" s="1269"/>
      <c r="BK44" s="1269"/>
      <c r="BL44" s="1269"/>
      <c r="BM44" s="1269"/>
      <c r="BN44" s="1269"/>
      <c r="BO44" s="1269"/>
      <c r="BP44" s="1269"/>
      <c r="BQ44" s="1269"/>
      <c r="BR44" s="1269"/>
      <c r="BS44" s="1269"/>
      <c r="BT44" s="1269"/>
      <c r="BU44" s="1269"/>
      <c r="BV44" s="1269"/>
      <c r="BW44" s="1269"/>
      <c r="BX44" s="1269"/>
      <c r="BY44" s="1269"/>
      <c r="BZ44" s="1269"/>
      <c r="CA44" s="1269"/>
      <c r="CB44" s="1269"/>
      <c r="CC44" s="1269"/>
      <c r="CD44" s="1269"/>
      <c r="CE44" s="1269"/>
      <c r="CF44" s="1269"/>
      <c r="CG44" s="1269"/>
      <c r="CH44" s="1269"/>
      <c r="CI44" s="1269"/>
      <c r="CJ44" s="1269"/>
      <c r="CK44" s="1269"/>
      <c r="CL44" s="1269"/>
      <c r="CM44" s="1269"/>
      <c r="CN44" s="1269"/>
      <c r="CO44" s="1269"/>
      <c r="CP44" s="1269"/>
      <c r="CQ44" s="1269"/>
      <c r="CR44" s="1269"/>
      <c r="CS44" s="1269"/>
      <c r="CT44" s="1269"/>
      <c r="CU44" s="1269"/>
      <c r="CV44" s="1269"/>
      <c r="CW44" s="1269"/>
      <c r="CX44" s="1269"/>
      <c r="CY44" s="1269"/>
      <c r="CZ44" s="1269"/>
      <c r="DA44" s="1269"/>
      <c r="DB44" s="1269"/>
      <c r="DC44" s="1270"/>
    </row>
    <row r="45" spans="2:109" ht="13.5" x14ac:dyDescent="0.15">
      <c r="B45" s="365"/>
      <c r="AN45" s="1268"/>
      <c r="AO45" s="1269"/>
      <c r="AP45" s="1269"/>
      <c r="AQ45" s="1269"/>
      <c r="AR45" s="1269"/>
      <c r="AS45" s="1269"/>
      <c r="AT45" s="1269"/>
      <c r="AU45" s="1269"/>
      <c r="AV45" s="1269"/>
      <c r="AW45" s="1269"/>
      <c r="AX45" s="1269"/>
      <c r="AY45" s="1269"/>
      <c r="AZ45" s="1269"/>
      <c r="BA45" s="1269"/>
      <c r="BB45" s="1269"/>
      <c r="BC45" s="1269"/>
      <c r="BD45" s="1269"/>
      <c r="BE45" s="1269"/>
      <c r="BF45" s="1269"/>
      <c r="BG45" s="1269"/>
      <c r="BH45" s="1269"/>
      <c r="BI45" s="1269"/>
      <c r="BJ45" s="1269"/>
      <c r="BK45" s="1269"/>
      <c r="BL45" s="1269"/>
      <c r="BM45" s="1269"/>
      <c r="BN45" s="1269"/>
      <c r="BO45" s="1269"/>
      <c r="BP45" s="1269"/>
      <c r="BQ45" s="1269"/>
      <c r="BR45" s="1269"/>
      <c r="BS45" s="1269"/>
      <c r="BT45" s="1269"/>
      <c r="BU45" s="1269"/>
      <c r="BV45" s="1269"/>
      <c r="BW45" s="1269"/>
      <c r="BX45" s="1269"/>
      <c r="BY45" s="1269"/>
      <c r="BZ45" s="1269"/>
      <c r="CA45" s="1269"/>
      <c r="CB45" s="1269"/>
      <c r="CC45" s="1269"/>
      <c r="CD45" s="1269"/>
      <c r="CE45" s="1269"/>
      <c r="CF45" s="1269"/>
      <c r="CG45" s="1269"/>
      <c r="CH45" s="1269"/>
      <c r="CI45" s="1269"/>
      <c r="CJ45" s="1269"/>
      <c r="CK45" s="1269"/>
      <c r="CL45" s="1269"/>
      <c r="CM45" s="1269"/>
      <c r="CN45" s="1269"/>
      <c r="CO45" s="1269"/>
      <c r="CP45" s="1269"/>
      <c r="CQ45" s="1269"/>
      <c r="CR45" s="1269"/>
      <c r="CS45" s="1269"/>
      <c r="CT45" s="1269"/>
      <c r="CU45" s="1269"/>
      <c r="CV45" s="1269"/>
      <c r="CW45" s="1269"/>
      <c r="CX45" s="1269"/>
      <c r="CY45" s="1269"/>
      <c r="CZ45" s="1269"/>
      <c r="DA45" s="1269"/>
      <c r="DB45" s="1269"/>
      <c r="DC45" s="1270"/>
    </row>
    <row r="46" spans="2:109" ht="13.5" x14ac:dyDescent="0.15">
      <c r="B46" s="365"/>
      <c r="AN46" s="1268"/>
      <c r="AO46" s="1269"/>
      <c r="AP46" s="1269"/>
      <c r="AQ46" s="1269"/>
      <c r="AR46" s="1269"/>
      <c r="AS46" s="1269"/>
      <c r="AT46" s="1269"/>
      <c r="AU46" s="1269"/>
      <c r="AV46" s="1269"/>
      <c r="AW46" s="1269"/>
      <c r="AX46" s="1269"/>
      <c r="AY46" s="1269"/>
      <c r="AZ46" s="1269"/>
      <c r="BA46" s="1269"/>
      <c r="BB46" s="1269"/>
      <c r="BC46" s="1269"/>
      <c r="BD46" s="1269"/>
      <c r="BE46" s="1269"/>
      <c r="BF46" s="1269"/>
      <c r="BG46" s="1269"/>
      <c r="BH46" s="1269"/>
      <c r="BI46" s="1269"/>
      <c r="BJ46" s="1269"/>
      <c r="BK46" s="1269"/>
      <c r="BL46" s="1269"/>
      <c r="BM46" s="1269"/>
      <c r="BN46" s="1269"/>
      <c r="BO46" s="1269"/>
      <c r="BP46" s="1269"/>
      <c r="BQ46" s="1269"/>
      <c r="BR46" s="1269"/>
      <c r="BS46" s="1269"/>
      <c r="BT46" s="1269"/>
      <c r="BU46" s="1269"/>
      <c r="BV46" s="1269"/>
      <c r="BW46" s="1269"/>
      <c r="BX46" s="1269"/>
      <c r="BY46" s="1269"/>
      <c r="BZ46" s="1269"/>
      <c r="CA46" s="1269"/>
      <c r="CB46" s="1269"/>
      <c r="CC46" s="1269"/>
      <c r="CD46" s="1269"/>
      <c r="CE46" s="1269"/>
      <c r="CF46" s="1269"/>
      <c r="CG46" s="1269"/>
      <c r="CH46" s="1269"/>
      <c r="CI46" s="1269"/>
      <c r="CJ46" s="1269"/>
      <c r="CK46" s="1269"/>
      <c r="CL46" s="1269"/>
      <c r="CM46" s="1269"/>
      <c r="CN46" s="1269"/>
      <c r="CO46" s="1269"/>
      <c r="CP46" s="1269"/>
      <c r="CQ46" s="1269"/>
      <c r="CR46" s="1269"/>
      <c r="CS46" s="1269"/>
      <c r="CT46" s="1269"/>
      <c r="CU46" s="1269"/>
      <c r="CV46" s="1269"/>
      <c r="CW46" s="1269"/>
      <c r="CX46" s="1269"/>
      <c r="CY46" s="1269"/>
      <c r="CZ46" s="1269"/>
      <c r="DA46" s="1269"/>
      <c r="DB46" s="1269"/>
      <c r="DC46" s="1270"/>
    </row>
    <row r="47" spans="2:109" ht="13.5" x14ac:dyDescent="0.15">
      <c r="B47" s="365"/>
      <c r="AN47" s="1271"/>
      <c r="AO47" s="1272"/>
      <c r="AP47" s="1272"/>
      <c r="AQ47" s="1272"/>
      <c r="AR47" s="1272"/>
      <c r="AS47" s="1272"/>
      <c r="AT47" s="1272"/>
      <c r="AU47" s="1272"/>
      <c r="AV47" s="1272"/>
      <c r="AW47" s="1272"/>
      <c r="AX47" s="1272"/>
      <c r="AY47" s="1272"/>
      <c r="AZ47" s="1272"/>
      <c r="BA47" s="1272"/>
      <c r="BB47" s="1272"/>
      <c r="BC47" s="1272"/>
      <c r="BD47" s="1272"/>
      <c r="BE47" s="1272"/>
      <c r="BF47" s="1272"/>
      <c r="BG47" s="1272"/>
      <c r="BH47" s="1272"/>
      <c r="BI47" s="1272"/>
      <c r="BJ47" s="1272"/>
      <c r="BK47" s="1272"/>
      <c r="BL47" s="1272"/>
      <c r="BM47" s="1272"/>
      <c r="BN47" s="1272"/>
      <c r="BO47" s="1272"/>
      <c r="BP47" s="1272"/>
      <c r="BQ47" s="1272"/>
      <c r="BR47" s="1272"/>
      <c r="BS47" s="1272"/>
      <c r="BT47" s="1272"/>
      <c r="BU47" s="1272"/>
      <c r="BV47" s="1272"/>
      <c r="BW47" s="1272"/>
      <c r="BX47" s="1272"/>
      <c r="BY47" s="1272"/>
      <c r="BZ47" s="1272"/>
      <c r="CA47" s="1272"/>
      <c r="CB47" s="1272"/>
      <c r="CC47" s="1272"/>
      <c r="CD47" s="1272"/>
      <c r="CE47" s="1272"/>
      <c r="CF47" s="1272"/>
      <c r="CG47" s="1272"/>
      <c r="CH47" s="1272"/>
      <c r="CI47" s="1272"/>
      <c r="CJ47" s="1272"/>
      <c r="CK47" s="1272"/>
      <c r="CL47" s="1272"/>
      <c r="CM47" s="1272"/>
      <c r="CN47" s="1272"/>
      <c r="CO47" s="1272"/>
      <c r="CP47" s="1272"/>
      <c r="CQ47" s="1272"/>
      <c r="CR47" s="1272"/>
      <c r="CS47" s="1272"/>
      <c r="CT47" s="1272"/>
      <c r="CU47" s="1272"/>
      <c r="CV47" s="1272"/>
      <c r="CW47" s="1272"/>
      <c r="CX47" s="1272"/>
      <c r="CY47" s="1272"/>
      <c r="CZ47" s="1272"/>
      <c r="DA47" s="1272"/>
      <c r="DB47" s="1272"/>
      <c r="DC47" s="1273"/>
    </row>
    <row r="48" spans="2:109" ht="13.5" x14ac:dyDescent="0.15">
      <c r="B48" s="365"/>
      <c r="H48" s="371"/>
      <c r="I48" s="371"/>
      <c r="J48" s="371"/>
      <c r="AN48" s="371"/>
      <c r="AO48" s="371"/>
      <c r="AP48" s="371"/>
      <c r="AZ48" s="371"/>
      <c r="BA48" s="371"/>
      <c r="BB48" s="371"/>
      <c r="BL48" s="371"/>
      <c r="BM48" s="371"/>
      <c r="BN48" s="371"/>
      <c r="BX48" s="371"/>
      <c r="BY48" s="371"/>
      <c r="BZ48" s="371"/>
      <c r="CJ48" s="371"/>
      <c r="CK48" s="371"/>
      <c r="CL48" s="371"/>
      <c r="CV48" s="371"/>
      <c r="CW48" s="371"/>
      <c r="CX48" s="371"/>
    </row>
    <row r="49" spans="1:109" ht="13.5" x14ac:dyDescent="0.15">
      <c r="B49" s="365"/>
      <c r="AN49" s="364" t="s">
        <v>558</v>
      </c>
    </row>
    <row r="50" spans="1:109" ht="13.5" x14ac:dyDescent="0.15">
      <c r="B50" s="365"/>
      <c r="G50" s="1253"/>
      <c r="H50" s="1253"/>
      <c r="I50" s="1253"/>
      <c r="J50" s="1253"/>
      <c r="K50" s="373"/>
      <c r="L50" s="373"/>
      <c r="M50" s="372"/>
      <c r="N50" s="372"/>
      <c r="AN50" s="1261"/>
      <c r="AO50" s="1262"/>
      <c r="AP50" s="1262"/>
      <c r="AQ50" s="1262"/>
      <c r="AR50" s="1262"/>
      <c r="AS50" s="1262"/>
      <c r="AT50" s="1262"/>
      <c r="AU50" s="1262"/>
      <c r="AV50" s="1262"/>
      <c r="AW50" s="1262"/>
      <c r="AX50" s="1262"/>
      <c r="AY50" s="1262"/>
      <c r="AZ50" s="1262"/>
      <c r="BA50" s="1262"/>
      <c r="BB50" s="1262"/>
      <c r="BC50" s="1262"/>
      <c r="BD50" s="1262"/>
      <c r="BE50" s="1262"/>
      <c r="BF50" s="1262"/>
      <c r="BG50" s="1262"/>
      <c r="BH50" s="1262"/>
      <c r="BI50" s="1262"/>
      <c r="BJ50" s="1262"/>
      <c r="BK50" s="1262"/>
      <c r="BL50" s="1262"/>
      <c r="BM50" s="1262"/>
      <c r="BN50" s="1262"/>
      <c r="BO50" s="1263"/>
      <c r="BP50" s="1256" t="s">
        <v>524</v>
      </c>
      <c r="BQ50" s="1256"/>
      <c r="BR50" s="1256"/>
      <c r="BS50" s="1256"/>
      <c r="BT50" s="1256"/>
      <c r="BU50" s="1256"/>
      <c r="BV50" s="1256"/>
      <c r="BW50" s="1256"/>
      <c r="BX50" s="1256" t="s">
        <v>525</v>
      </c>
      <c r="BY50" s="1256"/>
      <c r="BZ50" s="1256"/>
      <c r="CA50" s="1256"/>
      <c r="CB50" s="1256"/>
      <c r="CC50" s="1256"/>
      <c r="CD50" s="1256"/>
      <c r="CE50" s="1256"/>
      <c r="CF50" s="1256" t="s">
        <v>526</v>
      </c>
      <c r="CG50" s="1256"/>
      <c r="CH50" s="1256"/>
      <c r="CI50" s="1256"/>
      <c r="CJ50" s="1256"/>
      <c r="CK50" s="1256"/>
      <c r="CL50" s="1256"/>
      <c r="CM50" s="1256"/>
      <c r="CN50" s="1256" t="s">
        <v>527</v>
      </c>
      <c r="CO50" s="1256"/>
      <c r="CP50" s="1256"/>
      <c r="CQ50" s="1256"/>
      <c r="CR50" s="1256"/>
      <c r="CS50" s="1256"/>
      <c r="CT50" s="1256"/>
      <c r="CU50" s="1256"/>
      <c r="CV50" s="1256" t="s">
        <v>528</v>
      </c>
      <c r="CW50" s="1256"/>
      <c r="CX50" s="1256"/>
      <c r="CY50" s="1256"/>
      <c r="CZ50" s="1256"/>
      <c r="DA50" s="1256"/>
      <c r="DB50" s="1256"/>
      <c r="DC50" s="1256"/>
    </row>
    <row r="51" spans="1:109" ht="13.5" customHeight="1" x14ac:dyDescent="0.15">
      <c r="B51" s="365"/>
      <c r="G51" s="1264"/>
      <c r="H51" s="1264"/>
      <c r="I51" s="1274"/>
      <c r="J51" s="1274"/>
      <c r="K51" s="1258"/>
      <c r="L51" s="1258"/>
      <c r="M51" s="1258"/>
      <c r="N51" s="1258"/>
      <c r="AM51" s="371"/>
      <c r="AN51" s="1257" t="s">
        <v>557</v>
      </c>
      <c r="AO51" s="1257"/>
      <c r="AP51" s="1257"/>
      <c r="AQ51" s="1257"/>
      <c r="AR51" s="1257"/>
      <c r="AS51" s="1257"/>
      <c r="AT51" s="1257"/>
      <c r="AU51" s="1257"/>
      <c r="AV51" s="1257"/>
      <c r="AW51" s="1257"/>
      <c r="AX51" s="1257"/>
      <c r="AY51" s="1257"/>
      <c r="AZ51" s="1257"/>
      <c r="BA51" s="1257"/>
      <c r="BB51" s="1257" t="s">
        <v>555</v>
      </c>
      <c r="BC51" s="1257"/>
      <c r="BD51" s="1257"/>
      <c r="BE51" s="1257"/>
      <c r="BF51" s="1257"/>
      <c r="BG51" s="1257"/>
      <c r="BH51" s="1257"/>
      <c r="BI51" s="1257"/>
      <c r="BJ51" s="1257"/>
      <c r="BK51" s="1257"/>
      <c r="BL51" s="1257"/>
      <c r="BM51" s="1257"/>
      <c r="BN51" s="1257"/>
      <c r="BO51" s="1257"/>
      <c r="BP51" s="1255">
        <v>79.099999999999994</v>
      </c>
      <c r="BQ51" s="1255"/>
      <c r="BR51" s="1255"/>
      <c r="BS51" s="1255"/>
      <c r="BT51" s="1255"/>
      <c r="BU51" s="1255"/>
      <c r="BV51" s="1255"/>
      <c r="BW51" s="1255"/>
      <c r="BX51" s="1255">
        <v>67.3</v>
      </c>
      <c r="BY51" s="1255"/>
      <c r="BZ51" s="1255"/>
      <c r="CA51" s="1255"/>
      <c r="CB51" s="1255"/>
      <c r="CC51" s="1255"/>
      <c r="CD51" s="1255"/>
      <c r="CE51" s="1255"/>
      <c r="CF51" s="1255">
        <v>60.4</v>
      </c>
      <c r="CG51" s="1255"/>
      <c r="CH51" s="1255"/>
      <c r="CI51" s="1255"/>
      <c r="CJ51" s="1255"/>
      <c r="CK51" s="1255"/>
      <c r="CL51" s="1255"/>
      <c r="CM51" s="1255"/>
      <c r="CN51" s="1255">
        <v>61</v>
      </c>
      <c r="CO51" s="1255"/>
      <c r="CP51" s="1255"/>
      <c r="CQ51" s="1255"/>
      <c r="CR51" s="1255"/>
      <c r="CS51" s="1255"/>
      <c r="CT51" s="1255"/>
      <c r="CU51" s="1255"/>
      <c r="CV51" s="1255">
        <v>56.9</v>
      </c>
      <c r="CW51" s="1255"/>
      <c r="CX51" s="1255"/>
      <c r="CY51" s="1255"/>
      <c r="CZ51" s="1255"/>
      <c r="DA51" s="1255"/>
      <c r="DB51" s="1255"/>
      <c r="DC51" s="1255"/>
    </row>
    <row r="52" spans="1:109" ht="13.5" x14ac:dyDescent="0.15">
      <c r="B52" s="365"/>
      <c r="G52" s="1264"/>
      <c r="H52" s="1264"/>
      <c r="I52" s="1274"/>
      <c r="J52" s="1274"/>
      <c r="K52" s="1258"/>
      <c r="L52" s="1258"/>
      <c r="M52" s="1258"/>
      <c r="N52" s="1258"/>
      <c r="AM52" s="371"/>
      <c r="AN52" s="1257"/>
      <c r="AO52" s="1257"/>
      <c r="AP52" s="1257"/>
      <c r="AQ52" s="1257"/>
      <c r="AR52" s="1257"/>
      <c r="AS52" s="1257"/>
      <c r="AT52" s="1257"/>
      <c r="AU52" s="1257"/>
      <c r="AV52" s="1257"/>
      <c r="AW52" s="1257"/>
      <c r="AX52" s="1257"/>
      <c r="AY52" s="1257"/>
      <c r="AZ52" s="1257"/>
      <c r="BA52" s="1257"/>
      <c r="BB52" s="1257"/>
      <c r="BC52" s="1257"/>
      <c r="BD52" s="1257"/>
      <c r="BE52" s="1257"/>
      <c r="BF52" s="1257"/>
      <c r="BG52" s="1257"/>
      <c r="BH52" s="1257"/>
      <c r="BI52" s="1257"/>
      <c r="BJ52" s="1257"/>
      <c r="BK52" s="1257"/>
      <c r="BL52" s="1257"/>
      <c r="BM52" s="1257"/>
      <c r="BN52" s="1257"/>
      <c r="BO52" s="1257"/>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ht="13.5" x14ac:dyDescent="0.15">
      <c r="A53" s="379"/>
      <c r="B53" s="365"/>
      <c r="G53" s="1264"/>
      <c r="H53" s="1264"/>
      <c r="I53" s="1253"/>
      <c r="J53" s="1253"/>
      <c r="K53" s="1258"/>
      <c r="L53" s="1258"/>
      <c r="M53" s="1258"/>
      <c r="N53" s="1258"/>
      <c r="AM53" s="371"/>
      <c r="AN53" s="1257"/>
      <c r="AO53" s="1257"/>
      <c r="AP53" s="1257"/>
      <c r="AQ53" s="1257"/>
      <c r="AR53" s="1257"/>
      <c r="AS53" s="1257"/>
      <c r="AT53" s="1257"/>
      <c r="AU53" s="1257"/>
      <c r="AV53" s="1257"/>
      <c r="AW53" s="1257"/>
      <c r="AX53" s="1257"/>
      <c r="AY53" s="1257"/>
      <c r="AZ53" s="1257"/>
      <c r="BA53" s="1257"/>
      <c r="BB53" s="1257" t="s">
        <v>561</v>
      </c>
      <c r="BC53" s="1257"/>
      <c r="BD53" s="1257"/>
      <c r="BE53" s="1257"/>
      <c r="BF53" s="1257"/>
      <c r="BG53" s="1257"/>
      <c r="BH53" s="1257"/>
      <c r="BI53" s="1257"/>
      <c r="BJ53" s="1257"/>
      <c r="BK53" s="1257"/>
      <c r="BL53" s="1257"/>
      <c r="BM53" s="1257"/>
      <c r="BN53" s="1257"/>
      <c r="BO53" s="1257"/>
      <c r="BP53" s="1255">
        <v>61.1</v>
      </c>
      <c r="BQ53" s="1255"/>
      <c r="BR53" s="1255"/>
      <c r="BS53" s="1255"/>
      <c r="BT53" s="1255"/>
      <c r="BU53" s="1255"/>
      <c r="BV53" s="1255"/>
      <c r="BW53" s="1255"/>
      <c r="BX53" s="1255">
        <v>62.9</v>
      </c>
      <c r="BY53" s="1255"/>
      <c r="BZ53" s="1255"/>
      <c r="CA53" s="1255"/>
      <c r="CB53" s="1255"/>
      <c r="CC53" s="1255"/>
      <c r="CD53" s="1255"/>
      <c r="CE53" s="1255"/>
      <c r="CF53" s="1255">
        <v>64.599999999999994</v>
      </c>
      <c r="CG53" s="1255"/>
      <c r="CH53" s="1255"/>
      <c r="CI53" s="1255"/>
      <c r="CJ53" s="1255"/>
      <c r="CK53" s="1255"/>
      <c r="CL53" s="1255"/>
      <c r="CM53" s="1255"/>
      <c r="CN53" s="1255">
        <v>65.8</v>
      </c>
      <c r="CO53" s="1255"/>
      <c r="CP53" s="1255"/>
      <c r="CQ53" s="1255"/>
      <c r="CR53" s="1255"/>
      <c r="CS53" s="1255"/>
      <c r="CT53" s="1255"/>
      <c r="CU53" s="1255"/>
      <c r="CV53" s="1255">
        <v>67.3</v>
      </c>
      <c r="CW53" s="1255"/>
      <c r="CX53" s="1255"/>
      <c r="CY53" s="1255"/>
      <c r="CZ53" s="1255"/>
      <c r="DA53" s="1255"/>
      <c r="DB53" s="1255"/>
      <c r="DC53" s="1255"/>
    </row>
    <row r="54" spans="1:109" ht="13.5" x14ac:dyDescent="0.15">
      <c r="A54" s="379"/>
      <c r="B54" s="365"/>
      <c r="G54" s="1264"/>
      <c r="H54" s="1264"/>
      <c r="I54" s="1253"/>
      <c r="J54" s="1253"/>
      <c r="K54" s="1258"/>
      <c r="L54" s="1258"/>
      <c r="M54" s="1258"/>
      <c r="N54" s="1258"/>
      <c r="AM54" s="371"/>
      <c r="AN54" s="1257"/>
      <c r="AO54" s="1257"/>
      <c r="AP54" s="1257"/>
      <c r="AQ54" s="1257"/>
      <c r="AR54" s="1257"/>
      <c r="AS54" s="1257"/>
      <c r="AT54" s="1257"/>
      <c r="AU54" s="1257"/>
      <c r="AV54" s="1257"/>
      <c r="AW54" s="1257"/>
      <c r="AX54" s="1257"/>
      <c r="AY54" s="1257"/>
      <c r="AZ54" s="1257"/>
      <c r="BA54" s="1257"/>
      <c r="BB54" s="1257"/>
      <c r="BC54" s="1257"/>
      <c r="BD54" s="1257"/>
      <c r="BE54" s="1257"/>
      <c r="BF54" s="1257"/>
      <c r="BG54" s="1257"/>
      <c r="BH54" s="1257"/>
      <c r="BI54" s="1257"/>
      <c r="BJ54" s="1257"/>
      <c r="BK54" s="1257"/>
      <c r="BL54" s="1257"/>
      <c r="BM54" s="1257"/>
      <c r="BN54" s="1257"/>
      <c r="BO54" s="1257"/>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ht="13.5" x14ac:dyDescent="0.15">
      <c r="A55" s="379"/>
      <c r="B55" s="365"/>
      <c r="G55" s="1253"/>
      <c r="H55" s="1253"/>
      <c r="I55" s="1253"/>
      <c r="J55" s="1253"/>
      <c r="K55" s="1258"/>
      <c r="L55" s="1258"/>
      <c r="M55" s="1258"/>
      <c r="N55" s="1258"/>
      <c r="AN55" s="1256" t="s">
        <v>556</v>
      </c>
      <c r="AO55" s="1256"/>
      <c r="AP55" s="1256"/>
      <c r="AQ55" s="1256"/>
      <c r="AR55" s="1256"/>
      <c r="AS55" s="1256"/>
      <c r="AT55" s="1256"/>
      <c r="AU55" s="1256"/>
      <c r="AV55" s="1256"/>
      <c r="AW55" s="1256"/>
      <c r="AX55" s="1256"/>
      <c r="AY55" s="1256"/>
      <c r="AZ55" s="1256"/>
      <c r="BA55" s="1256"/>
      <c r="BB55" s="1257" t="s">
        <v>555</v>
      </c>
      <c r="BC55" s="1257"/>
      <c r="BD55" s="1257"/>
      <c r="BE55" s="1257"/>
      <c r="BF55" s="1257"/>
      <c r="BG55" s="1257"/>
      <c r="BH55" s="1257"/>
      <c r="BI55" s="1257"/>
      <c r="BJ55" s="1257"/>
      <c r="BK55" s="1257"/>
      <c r="BL55" s="1257"/>
      <c r="BM55" s="1257"/>
      <c r="BN55" s="1257"/>
      <c r="BO55" s="1257"/>
      <c r="BP55" s="1255">
        <v>0</v>
      </c>
      <c r="BQ55" s="1255"/>
      <c r="BR55" s="1255"/>
      <c r="BS55" s="1255"/>
      <c r="BT55" s="1255"/>
      <c r="BU55" s="1255"/>
      <c r="BV55" s="1255"/>
      <c r="BW55" s="1255"/>
      <c r="BX55" s="1255">
        <v>0</v>
      </c>
      <c r="BY55" s="1255"/>
      <c r="BZ55" s="1255"/>
      <c r="CA55" s="1255"/>
      <c r="CB55" s="1255"/>
      <c r="CC55" s="1255"/>
      <c r="CD55" s="1255"/>
      <c r="CE55" s="1255"/>
      <c r="CF55" s="1255">
        <v>0</v>
      </c>
      <c r="CG55" s="1255"/>
      <c r="CH55" s="1255"/>
      <c r="CI55" s="1255"/>
      <c r="CJ55" s="1255"/>
      <c r="CK55" s="1255"/>
      <c r="CL55" s="1255"/>
      <c r="CM55" s="1255"/>
      <c r="CN55" s="1255">
        <v>0</v>
      </c>
      <c r="CO55" s="1255"/>
      <c r="CP55" s="1255"/>
      <c r="CQ55" s="1255"/>
      <c r="CR55" s="1255"/>
      <c r="CS55" s="1255"/>
      <c r="CT55" s="1255"/>
      <c r="CU55" s="1255"/>
      <c r="CV55" s="1255">
        <v>0</v>
      </c>
      <c r="CW55" s="1255"/>
      <c r="CX55" s="1255"/>
      <c r="CY55" s="1255"/>
      <c r="CZ55" s="1255"/>
      <c r="DA55" s="1255"/>
      <c r="DB55" s="1255"/>
      <c r="DC55" s="1255"/>
    </row>
    <row r="56" spans="1:109" ht="13.5" x14ac:dyDescent="0.15">
      <c r="A56" s="379"/>
      <c r="B56" s="365"/>
      <c r="G56" s="1253"/>
      <c r="H56" s="1253"/>
      <c r="I56" s="1253"/>
      <c r="J56" s="1253"/>
      <c r="K56" s="1258"/>
      <c r="L56" s="1258"/>
      <c r="M56" s="1258"/>
      <c r="N56" s="1258"/>
      <c r="AN56" s="1256"/>
      <c r="AO56" s="1256"/>
      <c r="AP56" s="1256"/>
      <c r="AQ56" s="1256"/>
      <c r="AR56" s="1256"/>
      <c r="AS56" s="1256"/>
      <c r="AT56" s="1256"/>
      <c r="AU56" s="1256"/>
      <c r="AV56" s="1256"/>
      <c r="AW56" s="1256"/>
      <c r="AX56" s="1256"/>
      <c r="AY56" s="1256"/>
      <c r="AZ56" s="1256"/>
      <c r="BA56" s="1256"/>
      <c r="BB56" s="1257"/>
      <c r="BC56" s="1257"/>
      <c r="BD56" s="1257"/>
      <c r="BE56" s="1257"/>
      <c r="BF56" s="1257"/>
      <c r="BG56" s="1257"/>
      <c r="BH56" s="1257"/>
      <c r="BI56" s="1257"/>
      <c r="BJ56" s="1257"/>
      <c r="BK56" s="1257"/>
      <c r="BL56" s="1257"/>
      <c r="BM56" s="1257"/>
      <c r="BN56" s="1257"/>
      <c r="BO56" s="1257"/>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379" customFormat="1" ht="13.5" x14ac:dyDescent="0.15">
      <c r="B57" s="385"/>
      <c r="G57" s="1253"/>
      <c r="H57" s="1253"/>
      <c r="I57" s="1259"/>
      <c r="J57" s="1259"/>
      <c r="K57" s="1258"/>
      <c r="L57" s="1258"/>
      <c r="M57" s="1258"/>
      <c r="N57" s="1258"/>
      <c r="AM57" s="364"/>
      <c r="AN57" s="1256"/>
      <c r="AO57" s="1256"/>
      <c r="AP57" s="1256"/>
      <c r="AQ57" s="1256"/>
      <c r="AR57" s="1256"/>
      <c r="AS57" s="1256"/>
      <c r="AT57" s="1256"/>
      <c r="AU57" s="1256"/>
      <c r="AV57" s="1256"/>
      <c r="AW57" s="1256"/>
      <c r="AX57" s="1256"/>
      <c r="AY57" s="1256"/>
      <c r="AZ57" s="1256"/>
      <c r="BA57" s="1256"/>
      <c r="BB57" s="1257" t="s">
        <v>561</v>
      </c>
      <c r="BC57" s="1257"/>
      <c r="BD57" s="1257"/>
      <c r="BE57" s="1257"/>
      <c r="BF57" s="1257"/>
      <c r="BG57" s="1257"/>
      <c r="BH57" s="1257"/>
      <c r="BI57" s="1257"/>
      <c r="BJ57" s="1257"/>
      <c r="BK57" s="1257"/>
      <c r="BL57" s="1257"/>
      <c r="BM57" s="1257"/>
      <c r="BN57" s="1257"/>
      <c r="BO57" s="1257"/>
      <c r="BP57" s="1255">
        <v>61</v>
      </c>
      <c r="BQ57" s="1255"/>
      <c r="BR57" s="1255"/>
      <c r="BS57" s="1255"/>
      <c r="BT57" s="1255"/>
      <c r="BU57" s="1255"/>
      <c r="BV57" s="1255"/>
      <c r="BW57" s="1255"/>
      <c r="BX57" s="1255">
        <v>62.2</v>
      </c>
      <c r="BY57" s="1255"/>
      <c r="BZ57" s="1255"/>
      <c r="CA57" s="1255"/>
      <c r="CB57" s="1255"/>
      <c r="CC57" s="1255"/>
      <c r="CD57" s="1255"/>
      <c r="CE57" s="1255"/>
      <c r="CF57" s="1255">
        <v>63.6</v>
      </c>
      <c r="CG57" s="1255"/>
      <c r="CH57" s="1255"/>
      <c r="CI57" s="1255"/>
      <c r="CJ57" s="1255"/>
      <c r="CK57" s="1255"/>
      <c r="CL57" s="1255"/>
      <c r="CM57" s="1255"/>
      <c r="CN57" s="1255">
        <v>65.900000000000006</v>
      </c>
      <c r="CO57" s="1255"/>
      <c r="CP57" s="1255"/>
      <c r="CQ57" s="1255"/>
      <c r="CR57" s="1255"/>
      <c r="CS57" s="1255"/>
      <c r="CT57" s="1255"/>
      <c r="CU57" s="1255"/>
      <c r="CV57" s="1255">
        <v>66.599999999999994</v>
      </c>
      <c r="CW57" s="1255"/>
      <c r="CX57" s="1255"/>
      <c r="CY57" s="1255"/>
      <c r="CZ57" s="1255"/>
      <c r="DA57" s="1255"/>
      <c r="DB57" s="1255"/>
      <c r="DC57" s="1255"/>
      <c r="DD57" s="390"/>
      <c r="DE57" s="385"/>
    </row>
    <row r="58" spans="1:109" s="379" customFormat="1" ht="13.5" x14ac:dyDescent="0.15">
      <c r="A58" s="364"/>
      <c r="B58" s="385"/>
      <c r="G58" s="1253"/>
      <c r="H58" s="1253"/>
      <c r="I58" s="1259"/>
      <c r="J58" s="1259"/>
      <c r="K58" s="1258"/>
      <c r="L58" s="1258"/>
      <c r="M58" s="1258"/>
      <c r="N58" s="1258"/>
      <c r="AM58" s="364"/>
      <c r="AN58" s="1256"/>
      <c r="AO58" s="1256"/>
      <c r="AP58" s="1256"/>
      <c r="AQ58" s="1256"/>
      <c r="AR58" s="1256"/>
      <c r="AS58" s="1256"/>
      <c r="AT58" s="1256"/>
      <c r="AU58" s="1256"/>
      <c r="AV58" s="1256"/>
      <c r="AW58" s="1256"/>
      <c r="AX58" s="1256"/>
      <c r="AY58" s="1256"/>
      <c r="AZ58" s="1256"/>
      <c r="BA58" s="1256"/>
      <c r="BB58" s="1257"/>
      <c r="BC58" s="1257"/>
      <c r="BD58" s="1257"/>
      <c r="BE58" s="1257"/>
      <c r="BF58" s="1257"/>
      <c r="BG58" s="1257"/>
      <c r="BH58" s="1257"/>
      <c r="BI58" s="1257"/>
      <c r="BJ58" s="1257"/>
      <c r="BK58" s="1257"/>
      <c r="BL58" s="1257"/>
      <c r="BM58" s="1257"/>
      <c r="BN58" s="1257"/>
      <c r="BO58" s="1257"/>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390"/>
      <c r="DE58" s="385"/>
    </row>
    <row r="59" spans="1:109" s="379" customFormat="1" ht="13.5" x14ac:dyDescent="0.15">
      <c r="A59" s="364"/>
      <c r="B59" s="385"/>
      <c r="K59" s="391"/>
      <c r="L59" s="391"/>
      <c r="M59" s="391"/>
      <c r="N59" s="391"/>
      <c r="AQ59" s="391"/>
      <c r="AR59" s="391"/>
      <c r="AS59" s="391"/>
      <c r="AT59" s="391"/>
      <c r="BC59" s="391"/>
      <c r="BD59" s="391"/>
      <c r="BE59" s="391"/>
      <c r="BF59" s="391"/>
      <c r="BO59" s="391"/>
      <c r="BP59" s="391"/>
      <c r="BQ59" s="391"/>
      <c r="BR59" s="391"/>
      <c r="CA59" s="391"/>
      <c r="CB59" s="391"/>
      <c r="CC59" s="391"/>
      <c r="CD59" s="391"/>
      <c r="CM59" s="391"/>
      <c r="CN59" s="391"/>
      <c r="CO59" s="391"/>
      <c r="CP59" s="391"/>
      <c r="CY59" s="391"/>
      <c r="CZ59" s="391"/>
      <c r="DA59" s="391"/>
      <c r="DB59" s="391"/>
      <c r="DC59" s="391"/>
      <c r="DD59" s="390"/>
      <c r="DE59" s="385"/>
    </row>
    <row r="60" spans="1:109" s="379" customFormat="1" ht="13.5" x14ac:dyDescent="0.15">
      <c r="A60" s="364"/>
      <c r="B60" s="385"/>
      <c r="K60" s="391"/>
      <c r="L60" s="391"/>
      <c r="M60" s="391"/>
      <c r="N60" s="391"/>
      <c r="AQ60" s="391"/>
      <c r="AR60" s="391"/>
      <c r="AS60" s="391"/>
      <c r="AT60" s="391"/>
      <c r="BC60" s="391"/>
      <c r="BD60" s="391"/>
      <c r="BE60" s="391"/>
      <c r="BF60" s="391"/>
      <c r="BO60" s="391"/>
      <c r="BP60" s="391"/>
      <c r="BQ60" s="391"/>
      <c r="BR60" s="391"/>
      <c r="CA60" s="391"/>
      <c r="CB60" s="391"/>
      <c r="CC60" s="391"/>
      <c r="CD60" s="391"/>
      <c r="CM60" s="391"/>
      <c r="CN60" s="391"/>
      <c r="CO60" s="391"/>
      <c r="CP60" s="391"/>
      <c r="CY60" s="391"/>
      <c r="CZ60" s="391"/>
      <c r="DA60" s="391"/>
      <c r="DB60" s="391"/>
      <c r="DC60" s="391"/>
      <c r="DD60" s="390"/>
      <c r="DE60" s="385"/>
    </row>
    <row r="61" spans="1:109" s="379" customFormat="1" ht="13.5" x14ac:dyDescent="0.15">
      <c r="A61" s="364"/>
      <c r="B61" s="389"/>
      <c r="C61" s="388"/>
      <c r="D61" s="388"/>
      <c r="E61" s="388"/>
      <c r="F61" s="388"/>
      <c r="G61" s="388"/>
      <c r="H61" s="388"/>
      <c r="I61" s="388"/>
      <c r="J61" s="388"/>
      <c r="K61" s="388"/>
      <c r="L61" s="388"/>
      <c r="M61" s="387"/>
      <c r="N61" s="387"/>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7"/>
      <c r="AT61" s="387"/>
      <c r="AU61" s="388"/>
      <c r="AV61" s="388"/>
      <c r="AW61" s="388"/>
      <c r="AX61" s="388"/>
      <c r="AY61" s="388"/>
      <c r="AZ61" s="388"/>
      <c r="BA61" s="388"/>
      <c r="BB61" s="388"/>
      <c r="BC61" s="388"/>
      <c r="BD61" s="388"/>
      <c r="BE61" s="387"/>
      <c r="BF61" s="387"/>
      <c r="BG61" s="388"/>
      <c r="BH61" s="388"/>
      <c r="BI61" s="388"/>
      <c r="BJ61" s="388"/>
      <c r="BK61" s="388"/>
      <c r="BL61" s="388"/>
      <c r="BM61" s="388"/>
      <c r="BN61" s="388"/>
      <c r="BO61" s="388"/>
      <c r="BP61" s="388"/>
      <c r="BQ61" s="387"/>
      <c r="BR61" s="387"/>
      <c r="BS61" s="388"/>
      <c r="BT61" s="388"/>
      <c r="BU61" s="388"/>
      <c r="BV61" s="388"/>
      <c r="BW61" s="388"/>
      <c r="BX61" s="388"/>
      <c r="BY61" s="388"/>
      <c r="BZ61" s="388"/>
      <c r="CA61" s="388"/>
      <c r="CB61" s="388"/>
      <c r="CC61" s="387"/>
      <c r="CD61" s="387"/>
      <c r="CE61" s="388"/>
      <c r="CF61" s="388"/>
      <c r="CG61" s="388"/>
      <c r="CH61" s="388"/>
      <c r="CI61" s="388"/>
      <c r="CJ61" s="388"/>
      <c r="CK61" s="388"/>
      <c r="CL61" s="388"/>
      <c r="CM61" s="388"/>
      <c r="CN61" s="388"/>
      <c r="CO61" s="387"/>
      <c r="CP61" s="387"/>
      <c r="CQ61" s="388"/>
      <c r="CR61" s="388"/>
      <c r="CS61" s="388"/>
      <c r="CT61" s="388"/>
      <c r="CU61" s="388"/>
      <c r="CV61" s="388"/>
      <c r="CW61" s="388"/>
      <c r="CX61" s="388"/>
      <c r="CY61" s="388"/>
      <c r="CZ61" s="388"/>
      <c r="DA61" s="387"/>
      <c r="DB61" s="387"/>
      <c r="DC61" s="387"/>
      <c r="DD61" s="386"/>
      <c r="DE61" s="385"/>
    </row>
    <row r="62" spans="1:109" ht="13.5" x14ac:dyDescent="0.15">
      <c r="B62" s="384"/>
      <c r="C62" s="384"/>
      <c r="D62" s="384"/>
      <c r="E62" s="384"/>
      <c r="F62" s="384"/>
      <c r="G62" s="384"/>
      <c r="H62" s="384"/>
      <c r="I62" s="384"/>
      <c r="J62" s="384"/>
      <c r="K62" s="384"/>
      <c r="L62" s="384"/>
      <c r="M62" s="384"/>
      <c r="N62" s="384"/>
      <c r="O62" s="384"/>
      <c r="P62" s="384"/>
      <c r="Q62" s="384"/>
      <c r="R62" s="384"/>
      <c r="S62" s="384"/>
      <c r="T62" s="384"/>
      <c r="U62" s="384"/>
      <c r="V62" s="384"/>
      <c r="W62" s="384"/>
      <c r="X62" s="384"/>
      <c r="Y62" s="384"/>
      <c r="Z62" s="384"/>
      <c r="AA62" s="384"/>
      <c r="AB62" s="384"/>
      <c r="AC62" s="384"/>
      <c r="AD62" s="384"/>
      <c r="AE62" s="384"/>
      <c r="AF62" s="384"/>
      <c r="AG62" s="384"/>
      <c r="AH62" s="384"/>
      <c r="AI62" s="384"/>
      <c r="AJ62" s="384"/>
      <c r="AK62" s="384"/>
      <c r="AL62" s="384"/>
      <c r="AM62" s="384"/>
      <c r="AN62" s="384"/>
      <c r="AO62" s="384"/>
      <c r="AP62" s="384"/>
      <c r="AQ62" s="384"/>
      <c r="AR62" s="384"/>
      <c r="AS62" s="384"/>
      <c r="AT62" s="384"/>
      <c r="AU62" s="384"/>
      <c r="AV62" s="384"/>
      <c r="AW62" s="384"/>
      <c r="AX62" s="384"/>
      <c r="AY62" s="384"/>
      <c r="AZ62" s="384"/>
      <c r="BA62" s="384"/>
      <c r="BB62" s="384"/>
      <c r="BC62" s="384"/>
      <c r="BD62" s="384"/>
      <c r="BE62" s="384"/>
      <c r="BF62" s="384"/>
      <c r="BG62" s="384"/>
      <c r="BH62" s="384"/>
      <c r="BI62" s="384"/>
      <c r="BJ62" s="384"/>
      <c r="BK62" s="384"/>
      <c r="BL62" s="384"/>
      <c r="BM62" s="384"/>
      <c r="BN62" s="384"/>
      <c r="BO62" s="384"/>
      <c r="BP62" s="384"/>
      <c r="BQ62" s="384"/>
      <c r="BR62" s="384"/>
      <c r="BS62" s="384"/>
      <c r="BT62" s="384"/>
      <c r="BU62" s="384"/>
      <c r="BV62" s="384"/>
      <c r="BW62" s="384"/>
      <c r="BX62" s="384"/>
      <c r="BY62" s="384"/>
      <c r="BZ62" s="384"/>
      <c r="CA62" s="384"/>
      <c r="CB62" s="384"/>
      <c r="CC62" s="384"/>
      <c r="CD62" s="384"/>
      <c r="CE62" s="384"/>
      <c r="CF62" s="384"/>
      <c r="CG62" s="384"/>
      <c r="CH62" s="384"/>
      <c r="CI62" s="384"/>
      <c r="CJ62" s="384"/>
      <c r="CK62" s="384"/>
      <c r="CL62" s="384"/>
      <c r="CM62" s="384"/>
      <c r="CN62" s="384"/>
      <c r="CO62" s="384"/>
      <c r="CP62" s="384"/>
      <c r="CQ62" s="384"/>
      <c r="CR62" s="384"/>
      <c r="CS62" s="384"/>
      <c r="CT62" s="384"/>
      <c r="CU62" s="384"/>
      <c r="CV62" s="384"/>
      <c r="CW62" s="384"/>
      <c r="CX62" s="384"/>
      <c r="CY62" s="384"/>
      <c r="CZ62" s="384"/>
      <c r="DA62" s="384"/>
      <c r="DB62" s="384"/>
      <c r="DC62" s="384"/>
      <c r="DD62" s="384"/>
      <c r="DE62" s="364"/>
    </row>
    <row r="63" spans="1:109" ht="17.25" x14ac:dyDescent="0.15">
      <c r="B63" s="383" t="s">
        <v>560</v>
      </c>
    </row>
    <row r="64" spans="1:109" ht="13.5" x14ac:dyDescent="0.15">
      <c r="B64" s="365"/>
      <c r="G64" s="380"/>
      <c r="I64" s="382"/>
      <c r="J64" s="382"/>
      <c r="K64" s="382"/>
      <c r="L64" s="382"/>
      <c r="M64" s="382"/>
      <c r="N64" s="381"/>
      <c r="AM64" s="380"/>
      <c r="AN64" s="380" t="s">
        <v>559</v>
      </c>
      <c r="AP64" s="379"/>
      <c r="AQ64" s="379"/>
      <c r="AR64" s="379"/>
      <c r="AY64" s="380"/>
      <c r="BA64" s="379"/>
      <c r="BB64" s="379"/>
      <c r="BC64" s="379"/>
      <c r="BK64" s="380"/>
      <c r="BM64" s="379"/>
      <c r="BN64" s="379"/>
      <c r="BO64" s="379"/>
      <c r="BW64" s="380"/>
      <c r="BY64" s="379"/>
      <c r="BZ64" s="379"/>
      <c r="CA64" s="379"/>
      <c r="CI64" s="380"/>
      <c r="CK64" s="379"/>
      <c r="CL64" s="379"/>
      <c r="CM64" s="379"/>
      <c r="CU64" s="380"/>
      <c r="CW64" s="379"/>
      <c r="CX64" s="379"/>
      <c r="CY64" s="379"/>
    </row>
    <row r="65" spans="2:107" ht="13.5" customHeight="1" x14ac:dyDescent="0.15">
      <c r="B65" s="365"/>
      <c r="AN65" s="1265" t="s">
        <v>564</v>
      </c>
      <c r="AO65" s="1266"/>
      <c r="AP65" s="1266"/>
      <c r="AQ65" s="1266"/>
      <c r="AR65" s="1266"/>
      <c r="AS65" s="1266"/>
      <c r="AT65" s="1266"/>
      <c r="AU65" s="1266"/>
      <c r="AV65" s="1266"/>
      <c r="AW65" s="1266"/>
      <c r="AX65" s="1266"/>
      <c r="AY65" s="1266"/>
      <c r="AZ65" s="1266"/>
      <c r="BA65" s="1266"/>
      <c r="BB65" s="1266"/>
      <c r="BC65" s="1266"/>
      <c r="BD65" s="1266"/>
      <c r="BE65" s="1266"/>
      <c r="BF65" s="1266"/>
      <c r="BG65" s="1266"/>
      <c r="BH65" s="1266"/>
      <c r="BI65" s="1266"/>
      <c r="BJ65" s="1266"/>
      <c r="BK65" s="1266"/>
      <c r="BL65" s="1266"/>
      <c r="BM65" s="1266"/>
      <c r="BN65" s="1266"/>
      <c r="BO65" s="1266"/>
      <c r="BP65" s="1266"/>
      <c r="BQ65" s="1266"/>
      <c r="BR65" s="1266"/>
      <c r="BS65" s="1266"/>
      <c r="BT65" s="1266"/>
      <c r="BU65" s="1266"/>
      <c r="BV65" s="1266"/>
      <c r="BW65" s="1266"/>
      <c r="BX65" s="1266"/>
      <c r="BY65" s="1266"/>
      <c r="BZ65" s="1266"/>
      <c r="CA65" s="1266"/>
      <c r="CB65" s="1266"/>
      <c r="CC65" s="1266"/>
      <c r="CD65" s="1266"/>
      <c r="CE65" s="1266"/>
      <c r="CF65" s="1266"/>
      <c r="CG65" s="1266"/>
      <c r="CH65" s="1266"/>
      <c r="CI65" s="1266"/>
      <c r="CJ65" s="1266"/>
      <c r="CK65" s="1266"/>
      <c r="CL65" s="1266"/>
      <c r="CM65" s="1266"/>
      <c r="CN65" s="1266"/>
      <c r="CO65" s="1266"/>
      <c r="CP65" s="1266"/>
      <c r="CQ65" s="1266"/>
      <c r="CR65" s="1266"/>
      <c r="CS65" s="1266"/>
      <c r="CT65" s="1266"/>
      <c r="CU65" s="1266"/>
      <c r="CV65" s="1266"/>
      <c r="CW65" s="1266"/>
      <c r="CX65" s="1266"/>
      <c r="CY65" s="1266"/>
      <c r="CZ65" s="1266"/>
      <c r="DA65" s="1266"/>
      <c r="DB65" s="1266"/>
      <c r="DC65" s="1267"/>
    </row>
    <row r="66" spans="2:107" ht="13.5" x14ac:dyDescent="0.15">
      <c r="B66" s="365"/>
      <c r="AN66" s="1268"/>
      <c r="AO66" s="1269"/>
      <c r="AP66" s="1269"/>
      <c r="AQ66" s="1269"/>
      <c r="AR66" s="1269"/>
      <c r="AS66" s="1269"/>
      <c r="AT66" s="1269"/>
      <c r="AU66" s="1269"/>
      <c r="AV66" s="1269"/>
      <c r="AW66" s="1269"/>
      <c r="AX66" s="1269"/>
      <c r="AY66" s="1269"/>
      <c r="AZ66" s="1269"/>
      <c r="BA66" s="1269"/>
      <c r="BB66" s="1269"/>
      <c r="BC66" s="1269"/>
      <c r="BD66" s="1269"/>
      <c r="BE66" s="1269"/>
      <c r="BF66" s="1269"/>
      <c r="BG66" s="1269"/>
      <c r="BH66" s="1269"/>
      <c r="BI66" s="1269"/>
      <c r="BJ66" s="1269"/>
      <c r="BK66" s="1269"/>
      <c r="BL66" s="1269"/>
      <c r="BM66" s="1269"/>
      <c r="BN66" s="1269"/>
      <c r="BO66" s="1269"/>
      <c r="BP66" s="1269"/>
      <c r="BQ66" s="1269"/>
      <c r="BR66" s="1269"/>
      <c r="BS66" s="1269"/>
      <c r="BT66" s="1269"/>
      <c r="BU66" s="1269"/>
      <c r="BV66" s="1269"/>
      <c r="BW66" s="1269"/>
      <c r="BX66" s="1269"/>
      <c r="BY66" s="1269"/>
      <c r="BZ66" s="1269"/>
      <c r="CA66" s="1269"/>
      <c r="CB66" s="1269"/>
      <c r="CC66" s="1269"/>
      <c r="CD66" s="1269"/>
      <c r="CE66" s="1269"/>
      <c r="CF66" s="1269"/>
      <c r="CG66" s="1269"/>
      <c r="CH66" s="1269"/>
      <c r="CI66" s="1269"/>
      <c r="CJ66" s="1269"/>
      <c r="CK66" s="1269"/>
      <c r="CL66" s="1269"/>
      <c r="CM66" s="1269"/>
      <c r="CN66" s="1269"/>
      <c r="CO66" s="1269"/>
      <c r="CP66" s="1269"/>
      <c r="CQ66" s="1269"/>
      <c r="CR66" s="1269"/>
      <c r="CS66" s="1269"/>
      <c r="CT66" s="1269"/>
      <c r="CU66" s="1269"/>
      <c r="CV66" s="1269"/>
      <c r="CW66" s="1269"/>
      <c r="CX66" s="1269"/>
      <c r="CY66" s="1269"/>
      <c r="CZ66" s="1269"/>
      <c r="DA66" s="1269"/>
      <c r="DB66" s="1269"/>
      <c r="DC66" s="1270"/>
    </row>
    <row r="67" spans="2:107" ht="13.5" x14ac:dyDescent="0.15">
      <c r="B67" s="365"/>
      <c r="AN67" s="1268"/>
      <c r="AO67" s="1269"/>
      <c r="AP67" s="1269"/>
      <c r="AQ67" s="1269"/>
      <c r="AR67" s="1269"/>
      <c r="AS67" s="1269"/>
      <c r="AT67" s="1269"/>
      <c r="AU67" s="1269"/>
      <c r="AV67" s="1269"/>
      <c r="AW67" s="1269"/>
      <c r="AX67" s="1269"/>
      <c r="AY67" s="1269"/>
      <c r="AZ67" s="1269"/>
      <c r="BA67" s="1269"/>
      <c r="BB67" s="1269"/>
      <c r="BC67" s="1269"/>
      <c r="BD67" s="1269"/>
      <c r="BE67" s="1269"/>
      <c r="BF67" s="1269"/>
      <c r="BG67" s="1269"/>
      <c r="BH67" s="1269"/>
      <c r="BI67" s="1269"/>
      <c r="BJ67" s="1269"/>
      <c r="BK67" s="1269"/>
      <c r="BL67" s="1269"/>
      <c r="BM67" s="1269"/>
      <c r="BN67" s="1269"/>
      <c r="BO67" s="1269"/>
      <c r="BP67" s="1269"/>
      <c r="BQ67" s="1269"/>
      <c r="BR67" s="1269"/>
      <c r="BS67" s="1269"/>
      <c r="BT67" s="1269"/>
      <c r="BU67" s="1269"/>
      <c r="BV67" s="1269"/>
      <c r="BW67" s="1269"/>
      <c r="BX67" s="1269"/>
      <c r="BY67" s="1269"/>
      <c r="BZ67" s="1269"/>
      <c r="CA67" s="1269"/>
      <c r="CB67" s="1269"/>
      <c r="CC67" s="1269"/>
      <c r="CD67" s="1269"/>
      <c r="CE67" s="1269"/>
      <c r="CF67" s="1269"/>
      <c r="CG67" s="1269"/>
      <c r="CH67" s="1269"/>
      <c r="CI67" s="1269"/>
      <c r="CJ67" s="1269"/>
      <c r="CK67" s="1269"/>
      <c r="CL67" s="1269"/>
      <c r="CM67" s="1269"/>
      <c r="CN67" s="1269"/>
      <c r="CO67" s="1269"/>
      <c r="CP67" s="1269"/>
      <c r="CQ67" s="1269"/>
      <c r="CR67" s="1269"/>
      <c r="CS67" s="1269"/>
      <c r="CT67" s="1269"/>
      <c r="CU67" s="1269"/>
      <c r="CV67" s="1269"/>
      <c r="CW67" s="1269"/>
      <c r="CX67" s="1269"/>
      <c r="CY67" s="1269"/>
      <c r="CZ67" s="1269"/>
      <c r="DA67" s="1269"/>
      <c r="DB67" s="1269"/>
      <c r="DC67" s="1270"/>
    </row>
    <row r="68" spans="2:107" ht="13.5" x14ac:dyDescent="0.15">
      <c r="B68" s="365"/>
      <c r="AN68" s="1268"/>
      <c r="AO68" s="1269"/>
      <c r="AP68" s="1269"/>
      <c r="AQ68" s="1269"/>
      <c r="AR68" s="1269"/>
      <c r="AS68" s="1269"/>
      <c r="AT68" s="1269"/>
      <c r="AU68" s="1269"/>
      <c r="AV68" s="1269"/>
      <c r="AW68" s="1269"/>
      <c r="AX68" s="1269"/>
      <c r="AY68" s="1269"/>
      <c r="AZ68" s="1269"/>
      <c r="BA68" s="1269"/>
      <c r="BB68" s="1269"/>
      <c r="BC68" s="1269"/>
      <c r="BD68" s="1269"/>
      <c r="BE68" s="1269"/>
      <c r="BF68" s="1269"/>
      <c r="BG68" s="1269"/>
      <c r="BH68" s="1269"/>
      <c r="BI68" s="1269"/>
      <c r="BJ68" s="1269"/>
      <c r="BK68" s="1269"/>
      <c r="BL68" s="1269"/>
      <c r="BM68" s="1269"/>
      <c r="BN68" s="1269"/>
      <c r="BO68" s="1269"/>
      <c r="BP68" s="1269"/>
      <c r="BQ68" s="1269"/>
      <c r="BR68" s="1269"/>
      <c r="BS68" s="1269"/>
      <c r="BT68" s="1269"/>
      <c r="BU68" s="1269"/>
      <c r="BV68" s="1269"/>
      <c r="BW68" s="1269"/>
      <c r="BX68" s="1269"/>
      <c r="BY68" s="1269"/>
      <c r="BZ68" s="1269"/>
      <c r="CA68" s="1269"/>
      <c r="CB68" s="1269"/>
      <c r="CC68" s="1269"/>
      <c r="CD68" s="1269"/>
      <c r="CE68" s="1269"/>
      <c r="CF68" s="1269"/>
      <c r="CG68" s="1269"/>
      <c r="CH68" s="1269"/>
      <c r="CI68" s="1269"/>
      <c r="CJ68" s="1269"/>
      <c r="CK68" s="1269"/>
      <c r="CL68" s="1269"/>
      <c r="CM68" s="1269"/>
      <c r="CN68" s="1269"/>
      <c r="CO68" s="1269"/>
      <c r="CP68" s="1269"/>
      <c r="CQ68" s="1269"/>
      <c r="CR68" s="1269"/>
      <c r="CS68" s="1269"/>
      <c r="CT68" s="1269"/>
      <c r="CU68" s="1269"/>
      <c r="CV68" s="1269"/>
      <c r="CW68" s="1269"/>
      <c r="CX68" s="1269"/>
      <c r="CY68" s="1269"/>
      <c r="CZ68" s="1269"/>
      <c r="DA68" s="1269"/>
      <c r="DB68" s="1269"/>
      <c r="DC68" s="1270"/>
    </row>
    <row r="69" spans="2:107" ht="13.5" x14ac:dyDescent="0.15">
      <c r="B69" s="365"/>
      <c r="AN69" s="1271"/>
      <c r="AO69" s="1272"/>
      <c r="AP69" s="1272"/>
      <c r="AQ69" s="1272"/>
      <c r="AR69" s="1272"/>
      <c r="AS69" s="1272"/>
      <c r="AT69" s="1272"/>
      <c r="AU69" s="1272"/>
      <c r="AV69" s="1272"/>
      <c r="AW69" s="1272"/>
      <c r="AX69" s="1272"/>
      <c r="AY69" s="1272"/>
      <c r="AZ69" s="1272"/>
      <c r="BA69" s="1272"/>
      <c r="BB69" s="1272"/>
      <c r="BC69" s="1272"/>
      <c r="BD69" s="1272"/>
      <c r="BE69" s="1272"/>
      <c r="BF69" s="1272"/>
      <c r="BG69" s="1272"/>
      <c r="BH69" s="1272"/>
      <c r="BI69" s="1272"/>
      <c r="BJ69" s="1272"/>
      <c r="BK69" s="1272"/>
      <c r="BL69" s="1272"/>
      <c r="BM69" s="1272"/>
      <c r="BN69" s="1272"/>
      <c r="BO69" s="1272"/>
      <c r="BP69" s="1272"/>
      <c r="BQ69" s="1272"/>
      <c r="BR69" s="1272"/>
      <c r="BS69" s="1272"/>
      <c r="BT69" s="1272"/>
      <c r="BU69" s="1272"/>
      <c r="BV69" s="1272"/>
      <c r="BW69" s="1272"/>
      <c r="BX69" s="1272"/>
      <c r="BY69" s="1272"/>
      <c r="BZ69" s="1272"/>
      <c r="CA69" s="1272"/>
      <c r="CB69" s="1272"/>
      <c r="CC69" s="1272"/>
      <c r="CD69" s="1272"/>
      <c r="CE69" s="1272"/>
      <c r="CF69" s="1272"/>
      <c r="CG69" s="1272"/>
      <c r="CH69" s="1272"/>
      <c r="CI69" s="1272"/>
      <c r="CJ69" s="1272"/>
      <c r="CK69" s="1272"/>
      <c r="CL69" s="1272"/>
      <c r="CM69" s="1272"/>
      <c r="CN69" s="1272"/>
      <c r="CO69" s="1272"/>
      <c r="CP69" s="1272"/>
      <c r="CQ69" s="1272"/>
      <c r="CR69" s="1272"/>
      <c r="CS69" s="1272"/>
      <c r="CT69" s="1272"/>
      <c r="CU69" s="1272"/>
      <c r="CV69" s="1272"/>
      <c r="CW69" s="1272"/>
      <c r="CX69" s="1272"/>
      <c r="CY69" s="1272"/>
      <c r="CZ69" s="1272"/>
      <c r="DA69" s="1272"/>
      <c r="DB69" s="1272"/>
      <c r="DC69" s="1273"/>
    </row>
    <row r="70" spans="2:107" ht="13.5" x14ac:dyDescent="0.15">
      <c r="B70" s="365"/>
      <c r="H70" s="378"/>
      <c r="I70" s="378"/>
      <c r="J70" s="376"/>
      <c r="K70" s="376"/>
      <c r="L70" s="375"/>
      <c r="M70" s="376"/>
      <c r="N70" s="375"/>
      <c r="AN70" s="371"/>
      <c r="AO70" s="371"/>
      <c r="AP70" s="371"/>
      <c r="AZ70" s="371"/>
      <c r="BA70" s="371"/>
      <c r="BB70" s="371"/>
      <c r="BL70" s="371"/>
      <c r="BM70" s="371"/>
      <c r="BN70" s="371"/>
      <c r="BX70" s="371"/>
      <c r="BY70" s="371"/>
      <c r="BZ70" s="371"/>
      <c r="CJ70" s="371"/>
      <c r="CK70" s="371"/>
      <c r="CL70" s="371"/>
      <c r="CV70" s="371"/>
      <c r="CW70" s="371"/>
      <c r="CX70" s="371"/>
    </row>
    <row r="71" spans="2:107" ht="13.5" x14ac:dyDescent="0.15">
      <c r="B71" s="365"/>
      <c r="G71" s="374"/>
      <c r="I71" s="377"/>
      <c r="J71" s="376"/>
      <c r="K71" s="376"/>
      <c r="L71" s="375"/>
      <c r="M71" s="376"/>
      <c r="N71" s="375"/>
      <c r="AM71" s="374"/>
      <c r="AN71" s="364" t="s">
        <v>558</v>
      </c>
    </row>
    <row r="72" spans="2:107" ht="13.5" x14ac:dyDescent="0.15">
      <c r="B72" s="365"/>
      <c r="G72" s="1253"/>
      <c r="H72" s="1253"/>
      <c r="I72" s="1253"/>
      <c r="J72" s="1253"/>
      <c r="K72" s="373"/>
      <c r="L72" s="373"/>
      <c r="M72" s="372"/>
      <c r="N72" s="372"/>
      <c r="AN72" s="1261"/>
      <c r="AO72" s="1262"/>
      <c r="AP72" s="1262"/>
      <c r="AQ72" s="1262"/>
      <c r="AR72" s="1262"/>
      <c r="AS72" s="1262"/>
      <c r="AT72" s="1262"/>
      <c r="AU72" s="1262"/>
      <c r="AV72" s="1262"/>
      <c r="AW72" s="1262"/>
      <c r="AX72" s="1262"/>
      <c r="AY72" s="1262"/>
      <c r="AZ72" s="1262"/>
      <c r="BA72" s="1262"/>
      <c r="BB72" s="1262"/>
      <c r="BC72" s="1262"/>
      <c r="BD72" s="1262"/>
      <c r="BE72" s="1262"/>
      <c r="BF72" s="1262"/>
      <c r="BG72" s="1262"/>
      <c r="BH72" s="1262"/>
      <c r="BI72" s="1262"/>
      <c r="BJ72" s="1262"/>
      <c r="BK72" s="1262"/>
      <c r="BL72" s="1262"/>
      <c r="BM72" s="1262"/>
      <c r="BN72" s="1262"/>
      <c r="BO72" s="1263"/>
      <c r="BP72" s="1256" t="s">
        <v>524</v>
      </c>
      <c r="BQ72" s="1256"/>
      <c r="BR72" s="1256"/>
      <c r="BS72" s="1256"/>
      <c r="BT72" s="1256"/>
      <c r="BU72" s="1256"/>
      <c r="BV72" s="1256"/>
      <c r="BW72" s="1256"/>
      <c r="BX72" s="1256" t="s">
        <v>525</v>
      </c>
      <c r="BY72" s="1256"/>
      <c r="BZ72" s="1256"/>
      <c r="CA72" s="1256"/>
      <c r="CB72" s="1256"/>
      <c r="CC72" s="1256"/>
      <c r="CD72" s="1256"/>
      <c r="CE72" s="1256"/>
      <c r="CF72" s="1256" t="s">
        <v>526</v>
      </c>
      <c r="CG72" s="1256"/>
      <c r="CH72" s="1256"/>
      <c r="CI72" s="1256"/>
      <c r="CJ72" s="1256"/>
      <c r="CK72" s="1256"/>
      <c r="CL72" s="1256"/>
      <c r="CM72" s="1256"/>
      <c r="CN72" s="1256" t="s">
        <v>527</v>
      </c>
      <c r="CO72" s="1256"/>
      <c r="CP72" s="1256"/>
      <c r="CQ72" s="1256"/>
      <c r="CR72" s="1256"/>
      <c r="CS72" s="1256"/>
      <c r="CT72" s="1256"/>
      <c r="CU72" s="1256"/>
      <c r="CV72" s="1256" t="s">
        <v>528</v>
      </c>
      <c r="CW72" s="1256"/>
      <c r="CX72" s="1256"/>
      <c r="CY72" s="1256"/>
      <c r="CZ72" s="1256"/>
      <c r="DA72" s="1256"/>
      <c r="DB72" s="1256"/>
      <c r="DC72" s="1256"/>
    </row>
    <row r="73" spans="2:107" ht="13.5" x14ac:dyDescent="0.15">
      <c r="B73" s="365"/>
      <c r="G73" s="1264"/>
      <c r="H73" s="1264"/>
      <c r="I73" s="1264"/>
      <c r="J73" s="1264"/>
      <c r="K73" s="1254"/>
      <c r="L73" s="1254"/>
      <c r="M73" s="1254"/>
      <c r="N73" s="1254"/>
      <c r="AM73" s="371"/>
      <c r="AN73" s="1257" t="s">
        <v>557</v>
      </c>
      <c r="AO73" s="1257"/>
      <c r="AP73" s="1257"/>
      <c r="AQ73" s="1257"/>
      <c r="AR73" s="1257"/>
      <c r="AS73" s="1257"/>
      <c r="AT73" s="1257"/>
      <c r="AU73" s="1257"/>
      <c r="AV73" s="1257"/>
      <c r="AW73" s="1257"/>
      <c r="AX73" s="1257"/>
      <c r="AY73" s="1257"/>
      <c r="AZ73" s="1257"/>
      <c r="BA73" s="1257"/>
      <c r="BB73" s="1257" t="s">
        <v>555</v>
      </c>
      <c r="BC73" s="1257"/>
      <c r="BD73" s="1257"/>
      <c r="BE73" s="1257"/>
      <c r="BF73" s="1257"/>
      <c r="BG73" s="1257"/>
      <c r="BH73" s="1257"/>
      <c r="BI73" s="1257"/>
      <c r="BJ73" s="1257"/>
      <c r="BK73" s="1257"/>
      <c r="BL73" s="1257"/>
      <c r="BM73" s="1257"/>
      <c r="BN73" s="1257"/>
      <c r="BO73" s="1257"/>
      <c r="BP73" s="1255">
        <v>79.099999999999994</v>
      </c>
      <c r="BQ73" s="1255"/>
      <c r="BR73" s="1255"/>
      <c r="BS73" s="1255"/>
      <c r="BT73" s="1255"/>
      <c r="BU73" s="1255"/>
      <c r="BV73" s="1255"/>
      <c r="BW73" s="1255"/>
      <c r="BX73" s="1255">
        <v>67.3</v>
      </c>
      <c r="BY73" s="1255"/>
      <c r="BZ73" s="1255"/>
      <c r="CA73" s="1255"/>
      <c r="CB73" s="1255"/>
      <c r="CC73" s="1255"/>
      <c r="CD73" s="1255"/>
      <c r="CE73" s="1255"/>
      <c r="CF73" s="1255">
        <v>60.4</v>
      </c>
      <c r="CG73" s="1255"/>
      <c r="CH73" s="1255"/>
      <c r="CI73" s="1255"/>
      <c r="CJ73" s="1255"/>
      <c r="CK73" s="1255"/>
      <c r="CL73" s="1255"/>
      <c r="CM73" s="1255"/>
      <c r="CN73" s="1255">
        <v>61</v>
      </c>
      <c r="CO73" s="1255"/>
      <c r="CP73" s="1255"/>
      <c r="CQ73" s="1255"/>
      <c r="CR73" s="1255"/>
      <c r="CS73" s="1255"/>
      <c r="CT73" s="1255"/>
      <c r="CU73" s="1255"/>
      <c r="CV73" s="1255">
        <v>56.9</v>
      </c>
      <c r="CW73" s="1255"/>
      <c r="CX73" s="1255"/>
      <c r="CY73" s="1255"/>
      <c r="CZ73" s="1255"/>
      <c r="DA73" s="1255"/>
      <c r="DB73" s="1255"/>
      <c r="DC73" s="1255"/>
    </row>
    <row r="74" spans="2:107" ht="13.5" x14ac:dyDescent="0.15">
      <c r="B74" s="365"/>
      <c r="G74" s="1264"/>
      <c r="H74" s="1264"/>
      <c r="I74" s="1264"/>
      <c r="J74" s="1264"/>
      <c r="K74" s="1254"/>
      <c r="L74" s="1254"/>
      <c r="M74" s="1254"/>
      <c r="N74" s="1254"/>
      <c r="AM74" s="371"/>
      <c r="AN74" s="1257"/>
      <c r="AO74" s="1257"/>
      <c r="AP74" s="1257"/>
      <c r="AQ74" s="1257"/>
      <c r="AR74" s="1257"/>
      <c r="AS74" s="1257"/>
      <c r="AT74" s="1257"/>
      <c r="AU74" s="1257"/>
      <c r="AV74" s="1257"/>
      <c r="AW74" s="1257"/>
      <c r="AX74" s="1257"/>
      <c r="AY74" s="1257"/>
      <c r="AZ74" s="1257"/>
      <c r="BA74" s="1257"/>
      <c r="BB74" s="1257"/>
      <c r="BC74" s="1257"/>
      <c r="BD74" s="1257"/>
      <c r="BE74" s="1257"/>
      <c r="BF74" s="1257"/>
      <c r="BG74" s="1257"/>
      <c r="BH74" s="1257"/>
      <c r="BI74" s="1257"/>
      <c r="BJ74" s="1257"/>
      <c r="BK74" s="1257"/>
      <c r="BL74" s="1257"/>
      <c r="BM74" s="1257"/>
      <c r="BN74" s="1257"/>
      <c r="BO74" s="1257"/>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ht="13.5" x14ac:dyDescent="0.15">
      <c r="B75" s="365"/>
      <c r="G75" s="1264"/>
      <c r="H75" s="1264"/>
      <c r="I75" s="1253"/>
      <c r="J75" s="1253"/>
      <c r="K75" s="1258"/>
      <c r="L75" s="1258"/>
      <c r="M75" s="1258"/>
      <c r="N75" s="1258"/>
      <c r="AM75" s="371"/>
      <c r="AN75" s="1257"/>
      <c r="AO75" s="1257"/>
      <c r="AP75" s="1257"/>
      <c r="AQ75" s="1257"/>
      <c r="AR75" s="1257"/>
      <c r="AS75" s="1257"/>
      <c r="AT75" s="1257"/>
      <c r="AU75" s="1257"/>
      <c r="AV75" s="1257"/>
      <c r="AW75" s="1257"/>
      <c r="AX75" s="1257"/>
      <c r="AY75" s="1257"/>
      <c r="AZ75" s="1257"/>
      <c r="BA75" s="1257"/>
      <c r="BB75" s="1257" t="s">
        <v>554</v>
      </c>
      <c r="BC75" s="1257"/>
      <c r="BD75" s="1257"/>
      <c r="BE75" s="1257"/>
      <c r="BF75" s="1257"/>
      <c r="BG75" s="1257"/>
      <c r="BH75" s="1257"/>
      <c r="BI75" s="1257"/>
      <c r="BJ75" s="1257"/>
      <c r="BK75" s="1257"/>
      <c r="BL75" s="1257"/>
      <c r="BM75" s="1257"/>
      <c r="BN75" s="1257"/>
      <c r="BO75" s="1257"/>
      <c r="BP75" s="1255">
        <v>9.8000000000000007</v>
      </c>
      <c r="BQ75" s="1255"/>
      <c r="BR75" s="1255"/>
      <c r="BS75" s="1255"/>
      <c r="BT75" s="1255"/>
      <c r="BU75" s="1255"/>
      <c r="BV75" s="1255"/>
      <c r="BW75" s="1255"/>
      <c r="BX75" s="1255">
        <v>9.6</v>
      </c>
      <c r="BY75" s="1255"/>
      <c r="BZ75" s="1255"/>
      <c r="CA75" s="1255"/>
      <c r="CB75" s="1255"/>
      <c r="CC75" s="1255"/>
      <c r="CD75" s="1255"/>
      <c r="CE75" s="1255"/>
      <c r="CF75" s="1255">
        <v>9</v>
      </c>
      <c r="CG75" s="1255"/>
      <c r="CH75" s="1255"/>
      <c r="CI75" s="1255"/>
      <c r="CJ75" s="1255"/>
      <c r="CK75" s="1255"/>
      <c r="CL75" s="1255"/>
      <c r="CM75" s="1255"/>
      <c r="CN75" s="1255">
        <v>8.6999999999999993</v>
      </c>
      <c r="CO75" s="1255"/>
      <c r="CP75" s="1255"/>
      <c r="CQ75" s="1255"/>
      <c r="CR75" s="1255"/>
      <c r="CS75" s="1255"/>
      <c r="CT75" s="1255"/>
      <c r="CU75" s="1255"/>
      <c r="CV75" s="1255">
        <v>9.1</v>
      </c>
      <c r="CW75" s="1255"/>
      <c r="CX75" s="1255"/>
      <c r="CY75" s="1255"/>
      <c r="CZ75" s="1255"/>
      <c r="DA75" s="1255"/>
      <c r="DB75" s="1255"/>
      <c r="DC75" s="1255"/>
    </row>
    <row r="76" spans="2:107" ht="13.5" x14ac:dyDescent="0.15">
      <c r="B76" s="365"/>
      <c r="G76" s="1264"/>
      <c r="H76" s="1264"/>
      <c r="I76" s="1253"/>
      <c r="J76" s="1253"/>
      <c r="K76" s="1258"/>
      <c r="L76" s="1258"/>
      <c r="M76" s="1258"/>
      <c r="N76" s="1258"/>
      <c r="AM76" s="371"/>
      <c r="AN76" s="1257"/>
      <c r="AO76" s="1257"/>
      <c r="AP76" s="1257"/>
      <c r="AQ76" s="1257"/>
      <c r="AR76" s="1257"/>
      <c r="AS76" s="1257"/>
      <c r="AT76" s="1257"/>
      <c r="AU76" s="1257"/>
      <c r="AV76" s="1257"/>
      <c r="AW76" s="1257"/>
      <c r="AX76" s="1257"/>
      <c r="AY76" s="1257"/>
      <c r="AZ76" s="1257"/>
      <c r="BA76" s="1257"/>
      <c r="BB76" s="1257"/>
      <c r="BC76" s="1257"/>
      <c r="BD76" s="1257"/>
      <c r="BE76" s="1257"/>
      <c r="BF76" s="1257"/>
      <c r="BG76" s="1257"/>
      <c r="BH76" s="1257"/>
      <c r="BI76" s="1257"/>
      <c r="BJ76" s="1257"/>
      <c r="BK76" s="1257"/>
      <c r="BL76" s="1257"/>
      <c r="BM76" s="1257"/>
      <c r="BN76" s="1257"/>
      <c r="BO76" s="1257"/>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ht="13.5" x14ac:dyDescent="0.15">
      <c r="B77" s="365"/>
      <c r="G77" s="1253"/>
      <c r="H77" s="1253"/>
      <c r="I77" s="1253"/>
      <c r="J77" s="1253"/>
      <c r="K77" s="1254"/>
      <c r="L77" s="1254"/>
      <c r="M77" s="1254"/>
      <c r="N77" s="1254"/>
      <c r="AN77" s="1256" t="s">
        <v>556</v>
      </c>
      <c r="AO77" s="1256"/>
      <c r="AP77" s="1256"/>
      <c r="AQ77" s="1256"/>
      <c r="AR77" s="1256"/>
      <c r="AS77" s="1256"/>
      <c r="AT77" s="1256"/>
      <c r="AU77" s="1256"/>
      <c r="AV77" s="1256"/>
      <c r="AW77" s="1256"/>
      <c r="AX77" s="1256"/>
      <c r="AY77" s="1256"/>
      <c r="AZ77" s="1256"/>
      <c r="BA77" s="1256"/>
      <c r="BB77" s="1257" t="s">
        <v>555</v>
      </c>
      <c r="BC77" s="1257"/>
      <c r="BD77" s="1257"/>
      <c r="BE77" s="1257"/>
      <c r="BF77" s="1257"/>
      <c r="BG77" s="1257"/>
      <c r="BH77" s="1257"/>
      <c r="BI77" s="1257"/>
      <c r="BJ77" s="1257"/>
      <c r="BK77" s="1257"/>
      <c r="BL77" s="1257"/>
      <c r="BM77" s="1257"/>
      <c r="BN77" s="1257"/>
      <c r="BO77" s="1257"/>
      <c r="BP77" s="1255">
        <v>0</v>
      </c>
      <c r="BQ77" s="1255"/>
      <c r="BR77" s="1255"/>
      <c r="BS77" s="1255"/>
      <c r="BT77" s="1255"/>
      <c r="BU77" s="1255"/>
      <c r="BV77" s="1255"/>
      <c r="BW77" s="1255"/>
      <c r="BX77" s="1255">
        <v>0</v>
      </c>
      <c r="BY77" s="1255"/>
      <c r="BZ77" s="1255"/>
      <c r="CA77" s="1255"/>
      <c r="CB77" s="1255"/>
      <c r="CC77" s="1255"/>
      <c r="CD77" s="1255"/>
      <c r="CE77" s="1255"/>
      <c r="CF77" s="1255">
        <v>0</v>
      </c>
      <c r="CG77" s="1255"/>
      <c r="CH77" s="1255"/>
      <c r="CI77" s="1255"/>
      <c r="CJ77" s="1255"/>
      <c r="CK77" s="1255"/>
      <c r="CL77" s="1255"/>
      <c r="CM77" s="1255"/>
      <c r="CN77" s="1255">
        <v>0</v>
      </c>
      <c r="CO77" s="1255"/>
      <c r="CP77" s="1255"/>
      <c r="CQ77" s="1255"/>
      <c r="CR77" s="1255"/>
      <c r="CS77" s="1255"/>
      <c r="CT77" s="1255"/>
      <c r="CU77" s="1255"/>
      <c r="CV77" s="1255">
        <v>0</v>
      </c>
      <c r="CW77" s="1255"/>
      <c r="CX77" s="1255"/>
      <c r="CY77" s="1255"/>
      <c r="CZ77" s="1255"/>
      <c r="DA77" s="1255"/>
      <c r="DB77" s="1255"/>
      <c r="DC77" s="1255"/>
    </row>
    <row r="78" spans="2:107" ht="13.5" x14ac:dyDescent="0.15">
      <c r="B78" s="365"/>
      <c r="G78" s="1253"/>
      <c r="H78" s="1253"/>
      <c r="I78" s="1253"/>
      <c r="J78" s="1253"/>
      <c r="K78" s="1254"/>
      <c r="L78" s="1254"/>
      <c r="M78" s="1254"/>
      <c r="N78" s="1254"/>
      <c r="AN78" s="1256"/>
      <c r="AO78" s="1256"/>
      <c r="AP78" s="1256"/>
      <c r="AQ78" s="1256"/>
      <c r="AR78" s="1256"/>
      <c r="AS78" s="1256"/>
      <c r="AT78" s="1256"/>
      <c r="AU78" s="1256"/>
      <c r="AV78" s="1256"/>
      <c r="AW78" s="1256"/>
      <c r="AX78" s="1256"/>
      <c r="AY78" s="1256"/>
      <c r="AZ78" s="1256"/>
      <c r="BA78" s="1256"/>
      <c r="BB78" s="1257"/>
      <c r="BC78" s="1257"/>
      <c r="BD78" s="1257"/>
      <c r="BE78" s="1257"/>
      <c r="BF78" s="1257"/>
      <c r="BG78" s="1257"/>
      <c r="BH78" s="1257"/>
      <c r="BI78" s="1257"/>
      <c r="BJ78" s="1257"/>
      <c r="BK78" s="1257"/>
      <c r="BL78" s="1257"/>
      <c r="BM78" s="1257"/>
      <c r="BN78" s="1257"/>
      <c r="BO78" s="1257"/>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ht="13.5" x14ac:dyDescent="0.15">
      <c r="B79" s="365"/>
      <c r="G79" s="1253"/>
      <c r="H79" s="1253"/>
      <c r="I79" s="1259"/>
      <c r="J79" s="1259"/>
      <c r="K79" s="1260"/>
      <c r="L79" s="1260"/>
      <c r="M79" s="1260"/>
      <c r="N79" s="1260"/>
      <c r="AN79" s="1256"/>
      <c r="AO79" s="1256"/>
      <c r="AP79" s="1256"/>
      <c r="AQ79" s="1256"/>
      <c r="AR79" s="1256"/>
      <c r="AS79" s="1256"/>
      <c r="AT79" s="1256"/>
      <c r="AU79" s="1256"/>
      <c r="AV79" s="1256"/>
      <c r="AW79" s="1256"/>
      <c r="AX79" s="1256"/>
      <c r="AY79" s="1256"/>
      <c r="AZ79" s="1256"/>
      <c r="BA79" s="1256"/>
      <c r="BB79" s="1257" t="s">
        <v>554</v>
      </c>
      <c r="BC79" s="1257"/>
      <c r="BD79" s="1257"/>
      <c r="BE79" s="1257"/>
      <c r="BF79" s="1257"/>
      <c r="BG79" s="1257"/>
      <c r="BH79" s="1257"/>
      <c r="BI79" s="1257"/>
      <c r="BJ79" s="1257"/>
      <c r="BK79" s="1257"/>
      <c r="BL79" s="1257"/>
      <c r="BM79" s="1257"/>
      <c r="BN79" s="1257"/>
      <c r="BO79" s="1257"/>
      <c r="BP79" s="1255">
        <v>7.4</v>
      </c>
      <c r="BQ79" s="1255"/>
      <c r="BR79" s="1255"/>
      <c r="BS79" s="1255"/>
      <c r="BT79" s="1255"/>
      <c r="BU79" s="1255"/>
      <c r="BV79" s="1255"/>
      <c r="BW79" s="1255"/>
      <c r="BX79" s="1255">
        <v>7.5</v>
      </c>
      <c r="BY79" s="1255"/>
      <c r="BZ79" s="1255"/>
      <c r="CA79" s="1255"/>
      <c r="CB79" s="1255"/>
      <c r="CC79" s="1255"/>
      <c r="CD79" s="1255"/>
      <c r="CE79" s="1255"/>
      <c r="CF79" s="1255">
        <v>7.5</v>
      </c>
      <c r="CG79" s="1255"/>
      <c r="CH79" s="1255"/>
      <c r="CI79" s="1255"/>
      <c r="CJ79" s="1255"/>
      <c r="CK79" s="1255"/>
      <c r="CL79" s="1255"/>
      <c r="CM79" s="1255"/>
      <c r="CN79" s="1255">
        <v>7.7</v>
      </c>
      <c r="CO79" s="1255"/>
      <c r="CP79" s="1255"/>
      <c r="CQ79" s="1255"/>
      <c r="CR79" s="1255"/>
      <c r="CS79" s="1255"/>
      <c r="CT79" s="1255"/>
      <c r="CU79" s="1255"/>
      <c r="CV79" s="1255">
        <v>8</v>
      </c>
      <c r="CW79" s="1255"/>
      <c r="CX79" s="1255"/>
      <c r="CY79" s="1255"/>
      <c r="CZ79" s="1255"/>
      <c r="DA79" s="1255"/>
      <c r="DB79" s="1255"/>
      <c r="DC79" s="1255"/>
    </row>
    <row r="80" spans="2:107" ht="13.5" x14ac:dyDescent="0.15">
      <c r="B80" s="365"/>
      <c r="G80" s="1253"/>
      <c r="H80" s="1253"/>
      <c r="I80" s="1259"/>
      <c r="J80" s="1259"/>
      <c r="K80" s="1260"/>
      <c r="L80" s="1260"/>
      <c r="M80" s="1260"/>
      <c r="N80" s="1260"/>
      <c r="AN80" s="1256"/>
      <c r="AO80" s="1256"/>
      <c r="AP80" s="1256"/>
      <c r="AQ80" s="1256"/>
      <c r="AR80" s="1256"/>
      <c r="AS80" s="1256"/>
      <c r="AT80" s="1256"/>
      <c r="AU80" s="1256"/>
      <c r="AV80" s="1256"/>
      <c r="AW80" s="1256"/>
      <c r="AX80" s="1256"/>
      <c r="AY80" s="1256"/>
      <c r="AZ80" s="1256"/>
      <c r="BA80" s="1256"/>
      <c r="BB80" s="1257"/>
      <c r="BC80" s="1257"/>
      <c r="BD80" s="1257"/>
      <c r="BE80" s="1257"/>
      <c r="BF80" s="1257"/>
      <c r="BG80" s="1257"/>
      <c r="BH80" s="1257"/>
      <c r="BI80" s="1257"/>
      <c r="BJ80" s="1257"/>
      <c r="BK80" s="1257"/>
      <c r="BL80" s="1257"/>
      <c r="BM80" s="1257"/>
      <c r="BN80" s="1257"/>
      <c r="BO80" s="1257"/>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ht="13.5" x14ac:dyDescent="0.15">
      <c r="B81" s="365"/>
    </row>
    <row r="82" spans="2:109" ht="17.25" x14ac:dyDescent="0.15">
      <c r="B82" s="365"/>
      <c r="K82" s="370"/>
      <c r="L82" s="370"/>
      <c r="M82" s="370"/>
      <c r="N82" s="370"/>
      <c r="AQ82" s="370"/>
      <c r="AR82" s="370"/>
      <c r="AS82" s="370"/>
      <c r="AT82" s="370"/>
      <c r="BC82" s="370"/>
      <c r="BD82" s="370"/>
      <c r="BE82" s="370"/>
      <c r="BF82" s="370"/>
      <c r="BO82" s="370"/>
      <c r="BP82" s="370"/>
      <c r="BQ82" s="370"/>
      <c r="BR82" s="370"/>
      <c r="CA82" s="370"/>
      <c r="CB82" s="370"/>
      <c r="CC82" s="370"/>
      <c r="CD82" s="370"/>
      <c r="CM82" s="370"/>
      <c r="CN82" s="370"/>
      <c r="CO82" s="370"/>
      <c r="CP82" s="370"/>
      <c r="CY82" s="370"/>
      <c r="CZ82" s="370"/>
      <c r="DA82" s="370"/>
      <c r="DB82" s="370"/>
      <c r="DC82" s="370"/>
    </row>
    <row r="83" spans="2:109" ht="13.5" x14ac:dyDescent="0.15">
      <c r="B83" s="369"/>
      <c r="C83" s="368"/>
      <c r="D83" s="368"/>
      <c r="E83" s="368"/>
      <c r="F83" s="368"/>
      <c r="G83" s="368"/>
      <c r="H83" s="368"/>
      <c r="I83" s="368"/>
      <c r="J83" s="368"/>
      <c r="K83" s="368"/>
      <c r="L83" s="368"/>
      <c r="M83" s="368"/>
      <c r="N83" s="368"/>
      <c r="O83" s="368"/>
      <c r="P83" s="368"/>
      <c r="Q83" s="368"/>
      <c r="R83" s="368"/>
      <c r="S83" s="368"/>
      <c r="T83" s="368"/>
      <c r="U83" s="368"/>
      <c r="V83" s="368"/>
      <c r="W83" s="368"/>
      <c r="X83" s="368"/>
      <c r="Y83" s="368"/>
      <c r="Z83" s="368"/>
      <c r="AA83" s="368"/>
      <c r="AB83" s="368"/>
      <c r="AC83" s="368"/>
      <c r="AD83" s="368"/>
      <c r="AE83" s="368"/>
      <c r="AF83" s="368"/>
      <c r="AG83" s="368"/>
      <c r="AH83" s="368"/>
      <c r="AI83" s="368"/>
      <c r="AJ83" s="368"/>
      <c r="AK83" s="368"/>
      <c r="AL83" s="368"/>
      <c r="AM83" s="368"/>
      <c r="AN83" s="368"/>
      <c r="AO83" s="368"/>
      <c r="AP83" s="368"/>
      <c r="AQ83" s="368"/>
      <c r="AR83" s="368"/>
      <c r="AS83" s="368"/>
      <c r="AT83" s="368"/>
      <c r="AU83" s="368"/>
      <c r="AV83" s="368"/>
      <c r="AW83" s="368"/>
      <c r="AX83" s="368"/>
      <c r="AY83" s="368"/>
      <c r="AZ83" s="368"/>
      <c r="BA83" s="368"/>
      <c r="BB83" s="368"/>
      <c r="BC83" s="368"/>
      <c r="BD83" s="368"/>
      <c r="BE83" s="368"/>
      <c r="BF83" s="368"/>
      <c r="BG83" s="368"/>
      <c r="BH83" s="368"/>
      <c r="BI83" s="368"/>
      <c r="BJ83" s="368"/>
      <c r="BK83" s="368"/>
      <c r="BL83" s="368"/>
      <c r="BM83" s="368"/>
      <c r="BN83" s="368"/>
      <c r="BO83" s="368"/>
      <c r="BP83" s="368"/>
      <c r="BQ83" s="368"/>
      <c r="BR83" s="368"/>
      <c r="BS83" s="368"/>
      <c r="BT83" s="368"/>
      <c r="BU83" s="368"/>
      <c r="BV83" s="368"/>
      <c r="BW83" s="368"/>
      <c r="BX83" s="368"/>
      <c r="BY83" s="368"/>
      <c r="BZ83" s="368"/>
      <c r="CA83" s="368"/>
      <c r="CB83" s="368"/>
      <c r="CC83" s="368"/>
      <c r="CD83" s="368"/>
      <c r="CE83" s="368"/>
      <c r="CF83" s="368"/>
      <c r="CG83" s="368"/>
      <c r="CH83" s="368"/>
      <c r="CI83" s="368"/>
      <c r="CJ83" s="368"/>
      <c r="CK83" s="368"/>
      <c r="CL83" s="368"/>
      <c r="CM83" s="368"/>
      <c r="CN83" s="368"/>
      <c r="CO83" s="368"/>
      <c r="CP83" s="368"/>
      <c r="CQ83" s="368"/>
      <c r="CR83" s="368"/>
      <c r="CS83" s="368"/>
      <c r="CT83" s="368"/>
      <c r="CU83" s="368"/>
      <c r="CV83" s="368"/>
      <c r="CW83" s="368"/>
      <c r="CX83" s="368"/>
      <c r="CY83" s="368"/>
      <c r="CZ83" s="368"/>
      <c r="DA83" s="368"/>
      <c r="DB83" s="368"/>
      <c r="DC83" s="368"/>
      <c r="DD83" s="367"/>
    </row>
    <row r="84" spans="2:109" ht="13.5" x14ac:dyDescent="0.15">
      <c r="DD84" s="364"/>
      <c r="DE84" s="364"/>
    </row>
    <row r="85" spans="2:109" ht="13.5" x14ac:dyDescent="0.15">
      <c r="DD85" s="364"/>
      <c r="DE85" s="364"/>
    </row>
  </sheetData>
  <sheetProtection algorithmName="SHA-512" hashValue="2nQqI/ZmqdE6e4bsboFilJ/fjdav1LQMJ9zcGyadVM7MXKslqi5lE97EiQoYvE6J/aAtKURRbriLyatAa/Gliw==" saltValue="ugIYdq3+iYP+9cY6ih4eOA==" spinCount="100000" sheet="1" objects="1" scenarios="1" formatCells="0"/>
  <dataConsolidate/>
  <mergeCells count="112">
    <mergeCell ref="CV51:DC52"/>
    <mergeCell ref="CN51:CU52"/>
    <mergeCell ref="AN43:DC47"/>
    <mergeCell ref="G50:J50"/>
    <mergeCell ref="AN50:BO50"/>
    <mergeCell ref="BP50:BW50"/>
    <mergeCell ref="BX50:CE50"/>
    <mergeCell ref="CF50:CM50"/>
    <mergeCell ref="CN50:CU50"/>
    <mergeCell ref="CV50:DC50"/>
    <mergeCell ref="G51:H54"/>
    <mergeCell ref="BX53:CE54"/>
    <mergeCell ref="CF53:CM54"/>
    <mergeCell ref="AN51:BA54"/>
    <mergeCell ref="BB51:BO52"/>
    <mergeCell ref="BP51:BW52"/>
    <mergeCell ref="BX51:CE52"/>
    <mergeCell ref="CF51:CM52"/>
    <mergeCell ref="I53:J54"/>
    <mergeCell ref="K53:K54"/>
    <mergeCell ref="L53:L54"/>
    <mergeCell ref="M53:M54"/>
    <mergeCell ref="N53:N54"/>
    <mergeCell ref="BB53:BO54"/>
    <mergeCell ref="I51:J52"/>
    <mergeCell ref="K51:K52"/>
    <mergeCell ref="L51:L52"/>
    <mergeCell ref="M51:M52"/>
    <mergeCell ref="N51:N52"/>
    <mergeCell ref="I57:J58"/>
    <mergeCell ref="K57:K58"/>
    <mergeCell ref="BB55:BO56"/>
    <mergeCell ref="BP55:BW56"/>
    <mergeCell ref="BP57:BW58"/>
    <mergeCell ref="L57:L58"/>
    <mergeCell ref="M57:M58"/>
    <mergeCell ref="N57:N58"/>
    <mergeCell ref="BB57:BO58"/>
    <mergeCell ref="BP53:BW54"/>
    <mergeCell ref="CV53:DC54"/>
    <mergeCell ref="G55:H58"/>
    <mergeCell ref="I55:J56"/>
    <mergeCell ref="K55:K56"/>
    <mergeCell ref="L55:L56"/>
    <mergeCell ref="M55:M56"/>
    <mergeCell ref="N55:N56"/>
    <mergeCell ref="AN73:BA76"/>
    <mergeCell ref="BB73:BO74"/>
    <mergeCell ref="BP73:BW74"/>
    <mergeCell ref="G72:J72"/>
    <mergeCell ref="AN72:BO72"/>
    <mergeCell ref="BP72:BW72"/>
    <mergeCell ref="G73:H76"/>
    <mergeCell ref="I73:J74"/>
    <mergeCell ref="K73:K74"/>
    <mergeCell ref="L73:L74"/>
    <mergeCell ref="M73:M74"/>
    <mergeCell ref="N73:N74"/>
    <mergeCell ref="AN65:DC69"/>
    <mergeCell ref="BX55:CE56"/>
    <mergeCell ref="CN57:CU58"/>
    <mergeCell ref="CV57:DC58"/>
    <mergeCell ref="CN53:CU54"/>
    <mergeCell ref="CV72:DC72"/>
    <mergeCell ref="BX72:CE72"/>
    <mergeCell ref="CF72:CM72"/>
    <mergeCell ref="CN72:CU72"/>
    <mergeCell ref="AN55:BA58"/>
    <mergeCell ref="BB75:BO76"/>
    <mergeCell ref="BP75:BW76"/>
    <mergeCell ref="BX75:CE76"/>
    <mergeCell ref="CF75:CM76"/>
    <mergeCell ref="CN75:CU76"/>
    <mergeCell ref="CV75:DC76"/>
    <mergeCell ref="BX73:CE74"/>
    <mergeCell ref="CF73:CM74"/>
    <mergeCell ref="CN73:CU74"/>
    <mergeCell ref="BX57:CE58"/>
    <mergeCell ref="CF57:CM58"/>
    <mergeCell ref="CF55:CM56"/>
    <mergeCell ref="CN55:CU56"/>
    <mergeCell ref="CV55:DC56"/>
    <mergeCell ref="CV73:DC74"/>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G77:H80"/>
    <mergeCell ref="I77:J78"/>
    <mergeCell ref="K77:K78"/>
    <mergeCell ref="L77:L78"/>
    <mergeCell ref="M77:M78"/>
    <mergeCell ref="CN79:CU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577A9-06E2-4948-981C-90E07E6E1EF5}">
  <sheetPr>
    <pageSetUpPr fitToPage="1"/>
  </sheetPr>
  <dimension ref="A1:DR125"/>
  <sheetViews>
    <sheetView showGridLines="0" topLeftCell="A79" zoomScale="70" zoomScaleNormal="70"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474</v>
      </c>
    </row>
  </sheetData>
  <sheetProtection algorithmName="SHA-512" hashValue="iptNbhP6bFgyY6Qat1h1UTdLCyCCjrjiBTRo41dH3XB/IxehO6X/UMqLdiNdk3ZdxrB96s3mZDsxFzlsOp+5Dw==" saltValue="Dkonf4GqF8Jpogb1GWzEt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D8F24-673F-4F46-A7B5-32E6BE91FD98}">
  <sheetPr>
    <pageSetUpPr fitToPage="1"/>
  </sheetPr>
  <dimension ref="A1:DR125"/>
  <sheetViews>
    <sheetView showGridLines="0" topLeftCell="A4" zoomScale="70" zoomScaleNormal="7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474</v>
      </c>
    </row>
  </sheetData>
  <sheetProtection algorithmName="SHA-512" hashValue="75NzpIWiQ18hBdsBg2924CSdiEqCJBpQ+22IA+HwISPO64ZFpJxsqhy0oBZJ/YX3RFspSBsa5auerV8Rdn8dfg==" saltValue="AKA462QIwjforM5wYNEwv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523</v>
      </c>
      <c r="G2" s="139"/>
      <c r="H2" s="140"/>
    </row>
    <row r="3" spans="1:8" x14ac:dyDescent="0.15">
      <c r="A3" s="136" t="s">
        <v>516</v>
      </c>
      <c r="B3" s="141"/>
      <c r="C3" s="142"/>
      <c r="D3" s="143">
        <v>87491</v>
      </c>
      <c r="E3" s="144"/>
      <c r="F3" s="145">
        <v>301035</v>
      </c>
      <c r="G3" s="146"/>
      <c r="H3" s="147"/>
    </row>
    <row r="4" spans="1:8" x14ac:dyDescent="0.15">
      <c r="A4" s="148"/>
      <c r="B4" s="149"/>
      <c r="C4" s="150"/>
      <c r="D4" s="151">
        <v>49257</v>
      </c>
      <c r="E4" s="152"/>
      <c r="F4" s="153">
        <v>154376</v>
      </c>
      <c r="G4" s="154"/>
      <c r="H4" s="155"/>
    </row>
    <row r="5" spans="1:8" x14ac:dyDescent="0.15">
      <c r="A5" s="136" t="s">
        <v>518</v>
      </c>
      <c r="B5" s="141"/>
      <c r="C5" s="142"/>
      <c r="D5" s="143">
        <v>51140</v>
      </c>
      <c r="E5" s="144"/>
      <c r="F5" s="145">
        <v>277467</v>
      </c>
      <c r="G5" s="146"/>
      <c r="H5" s="147"/>
    </row>
    <row r="6" spans="1:8" x14ac:dyDescent="0.15">
      <c r="A6" s="148"/>
      <c r="B6" s="149"/>
      <c r="C6" s="150"/>
      <c r="D6" s="151">
        <v>47741</v>
      </c>
      <c r="E6" s="152"/>
      <c r="F6" s="153">
        <v>128378</v>
      </c>
      <c r="G6" s="154"/>
      <c r="H6" s="155"/>
    </row>
    <row r="7" spans="1:8" x14ac:dyDescent="0.15">
      <c r="A7" s="136" t="s">
        <v>519</v>
      </c>
      <c r="B7" s="141"/>
      <c r="C7" s="142"/>
      <c r="D7" s="143">
        <v>66051</v>
      </c>
      <c r="E7" s="144"/>
      <c r="F7" s="145">
        <v>282256</v>
      </c>
      <c r="G7" s="146"/>
      <c r="H7" s="147"/>
    </row>
    <row r="8" spans="1:8" x14ac:dyDescent="0.15">
      <c r="A8" s="148"/>
      <c r="B8" s="149"/>
      <c r="C8" s="150"/>
      <c r="D8" s="151">
        <v>51117</v>
      </c>
      <c r="E8" s="152"/>
      <c r="F8" s="153">
        <v>145453</v>
      </c>
      <c r="G8" s="154"/>
      <c r="H8" s="155"/>
    </row>
    <row r="9" spans="1:8" x14ac:dyDescent="0.15">
      <c r="A9" s="136" t="s">
        <v>520</v>
      </c>
      <c r="B9" s="141"/>
      <c r="C9" s="142"/>
      <c r="D9" s="143">
        <v>113415</v>
      </c>
      <c r="E9" s="144"/>
      <c r="F9" s="145">
        <v>295341</v>
      </c>
      <c r="G9" s="146"/>
      <c r="H9" s="147"/>
    </row>
    <row r="10" spans="1:8" x14ac:dyDescent="0.15">
      <c r="A10" s="148"/>
      <c r="B10" s="149"/>
      <c r="C10" s="150"/>
      <c r="D10" s="151">
        <v>93602</v>
      </c>
      <c r="E10" s="152"/>
      <c r="F10" s="153">
        <v>137402</v>
      </c>
      <c r="G10" s="154"/>
      <c r="H10" s="155"/>
    </row>
    <row r="11" spans="1:8" x14ac:dyDescent="0.15">
      <c r="A11" s="136" t="s">
        <v>521</v>
      </c>
      <c r="B11" s="141"/>
      <c r="C11" s="142"/>
      <c r="D11" s="143">
        <v>116043</v>
      </c>
      <c r="E11" s="144"/>
      <c r="F11" s="145">
        <v>292845</v>
      </c>
      <c r="G11" s="146"/>
      <c r="H11" s="147"/>
    </row>
    <row r="12" spans="1:8" x14ac:dyDescent="0.15">
      <c r="A12" s="148"/>
      <c r="B12" s="149"/>
      <c r="C12" s="156"/>
      <c r="D12" s="151">
        <v>95199</v>
      </c>
      <c r="E12" s="152"/>
      <c r="F12" s="153">
        <v>143187</v>
      </c>
      <c r="G12" s="154"/>
      <c r="H12" s="155"/>
    </row>
    <row r="13" spans="1:8" x14ac:dyDescent="0.15">
      <c r="A13" s="136"/>
      <c r="B13" s="141"/>
      <c r="C13" s="157"/>
      <c r="D13" s="158">
        <v>86828</v>
      </c>
      <c r="E13" s="159"/>
      <c r="F13" s="160">
        <v>289789</v>
      </c>
      <c r="G13" s="161"/>
      <c r="H13" s="147"/>
    </row>
    <row r="14" spans="1:8" x14ac:dyDescent="0.15">
      <c r="A14" s="148"/>
      <c r="B14" s="149"/>
      <c r="C14" s="150"/>
      <c r="D14" s="151">
        <v>67383</v>
      </c>
      <c r="E14" s="152"/>
      <c r="F14" s="153">
        <v>141759</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1.98</v>
      </c>
      <c r="C19" s="162">
        <f>ROUND(VALUE(SUBSTITUTE(実質収支比率等に係る経年分析!G$48,"▲","-")),2)</f>
        <v>3.04</v>
      </c>
      <c r="D19" s="162">
        <f>ROUND(VALUE(SUBSTITUTE(実質収支比率等に係る経年分析!H$48,"▲","-")),2)</f>
        <v>2.23</v>
      </c>
      <c r="E19" s="162">
        <f>ROUND(VALUE(SUBSTITUTE(実質収支比率等に係る経年分析!I$48,"▲","-")),2)</f>
        <v>2.06</v>
      </c>
      <c r="F19" s="162">
        <f>ROUND(VALUE(SUBSTITUTE(実質収支比率等に係る経年分析!J$48,"▲","-")),2)</f>
        <v>1.98</v>
      </c>
    </row>
    <row r="20" spans="1:11" x14ac:dyDescent="0.15">
      <c r="A20" s="162" t="s">
        <v>53</v>
      </c>
      <c r="B20" s="162">
        <f>ROUND(VALUE(SUBSTITUTE(実質収支比率等に係る経年分析!F$47,"▲","-")),2)</f>
        <v>17.190000000000001</v>
      </c>
      <c r="C20" s="162">
        <f>ROUND(VALUE(SUBSTITUTE(実質収支比率等に係る経年分析!G$47,"▲","-")),2)</f>
        <v>20.440000000000001</v>
      </c>
      <c r="D20" s="162">
        <f>ROUND(VALUE(SUBSTITUTE(実質収支比率等に係る経年分析!H$47,"▲","-")),2)</f>
        <v>22.59</v>
      </c>
      <c r="E20" s="162">
        <f>ROUND(VALUE(SUBSTITUTE(実質収支比率等に係る経年分析!I$47,"▲","-")),2)</f>
        <v>21.71</v>
      </c>
      <c r="F20" s="162">
        <f>ROUND(VALUE(SUBSTITUTE(実質収支比率等に係る経年分析!J$47,"▲","-")),2)</f>
        <v>20.83</v>
      </c>
    </row>
    <row r="21" spans="1:11" x14ac:dyDescent="0.15">
      <c r="A21" s="162" t="s">
        <v>54</v>
      </c>
      <c r="B21" s="162">
        <f>IF(ISNUMBER(VALUE(SUBSTITUTE(実質収支比率等に係る経年分析!F$49,"▲","-"))),ROUND(VALUE(SUBSTITUTE(実質収支比率等に係る経年分析!F$49,"▲","-")),2),NA())</f>
        <v>0.28000000000000003</v>
      </c>
      <c r="C21" s="162">
        <f>IF(ISNUMBER(VALUE(SUBSTITUTE(実質収支比率等に係る経年分析!G$49,"▲","-"))),ROUND(VALUE(SUBSTITUTE(実質収支比率等に係る経年分析!G$49,"▲","-")),2),NA())</f>
        <v>5.48</v>
      </c>
      <c r="D21" s="162">
        <f>IF(ISNUMBER(VALUE(SUBSTITUTE(実質収支比率等に係る経年分析!H$49,"▲","-"))),ROUND(VALUE(SUBSTITUTE(実質収支比率等に係る経年分析!H$49,"▲","-")),2),NA())</f>
        <v>0.86</v>
      </c>
      <c r="E21" s="162">
        <f>IF(ISNUMBER(VALUE(SUBSTITUTE(実質収支比率等に係る経年分析!I$49,"▲","-"))),ROUND(VALUE(SUBSTITUTE(実質収支比率等に係る経年分析!I$49,"▲","-")),2),NA())</f>
        <v>-1.1599999999999999</v>
      </c>
      <c r="F21" s="162">
        <f>IF(ISNUMBER(VALUE(SUBSTITUTE(実質収支比率等に係る経年分析!J$49,"▲","-"))),ROUND(VALUE(SUBSTITUTE(実質収支比率等に係る経年分析!J$49,"▲","-")),2),NA())</f>
        <v>-0.61</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0.49</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0.3</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0.3</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0.76</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15">
      <c r="A30" s="163" t="e">
        <f>IF(連結実質赤字比率に係る赤字・黒字の構成分析!C$40="",NA(),連結実質赤字比率に係る赤字・黒字の構成分析!C$40)</f>
        <v>#N/A</v>
      </c>
      <c r="B30" s="163" t="e">
        <f>IF(ROUND(VALUE(SUBSTITUTE(連結実質赤字比率に係る赤字・黒字の構成分析!F$40,"▲", "-")), 2) &lt; 0, ABS(ROUND(VALUE(SUBSTITUTE(連結実質赤字比率に係る赤字・黒字の構成分析!F$40,"▲", "-")), 2)), NA())</f>
        <v>#VALUE!</v>
      </c>
      <c r="C30" s="163" t="e">
        <f>IF(ROUND(VALUE(SUBSTITUTE(連結実質赤字比率に係る赤字・黒字の構成分析!F$40,"▲", "-")), 2) &gt;= 0, ABS(ROUND(VALUE(SUBSTITUTE(連結実質赤字比率に係る赤字・黒字の構成分析!F$40,"▲", "-")), 2)), NA())</f>
        <v>#VALUE!</v>
      </c>
      <c r="D30" s="163" t="e">
        <f>IF(ROUND(VALUE(SUBSTITUTE(連結実質赤字比率に係る赤字・黒字の構成分析!G$40,"▲", "-")), 2) &lt; 0, ABS(ROUND(VALUE(SUBSTITUTE(連結実質赤字比率に係る赤字・黒字の構成分析!G$40,"▲", "-")), 2)), NA())</f>
        <v>#VALUE!</v>
      </c>
      <c r="E30" s="163" t="e">
        <f>IF(ROUND(VALUE(SUBSTITUTE(連結実質赤字比率に係る赤字・黒字の構成分析!G$40,"▲", "-")), 2) &gt;= 0, ABS(ROUND(VALUE(SUBSTITUTE(連結実質赤字比率に係る赤字・黒字の構成分析!G$40,"▲", "-")), 2)), NA())</f>
        <v>#VALUE!</v>
      </c>
      <c r="F30" s="163" t="e">
        <f>IF(ROUND(VALUE(SUBSTITUTE(連結実質赤字比率に係る赤字・黒字の構成分析!H$40,"▲", "-")), 2) &lt; 0, ABS(ROUND(VALUE(SUBSTITUTE(連結実質赤字比率に係る赤字・黒字の構成分析!H$40,"▲", "-")), 2)), NA())</f>
        <v>#VALUE!</v>
      </c>
      <c r="G30" s="163" t="e">
        <f>IF(ROUND(VALUE(SUBSTITUTE(連結実質赤字比率に係る赤字・黒字の構成分析!H$40,"▲", "-")), 2) &gt;= 0, ABS(ROUND(VALUE(SUBSTITUTE(連結実質赤字比率に係る赤字・黒字の構成分析!H$40,"▲", "-")), 2)), NA())</f>
        <v>#VALUE!</v>
      </c>
      <c r="H30" s="163" t="e">
        <f>IF(ROUND(VALUE(SUBSTITUTE(連結実質赤字比率に係る赤字・黒字の構成分析!I$40,"▲", "-")), 2) &lt; 0, ABS(ROUND(VALUE(SUBSTITUTE(連結実質赤字比率に係る赤字・黒字の構成分析!I$40,"▲", "-")), 2)), NA())</f>
        <v>#VALUE!</v>
      </c>
      <c r="I30" s="163" t="e">
        <f>IF(ROUND(VALUE(SUBSTITUTE(連結実質赤字比率に係る赤字・黒字の構成分析!I$40,"▲", "-")), 2) &gt;= 0, ABS(ROUND(VALUE(SUBSTITUTE(連結実質赤字比率に係る赤字・黒字の構成分析!I$40,"▲", "-")), 2)), NA())</f>
        <v>#VALUE!</v>
      </c>
      <c r="J30" s="163" t="e">
        <f>IF(ROUND(VALUE(SUBSTITUTE(連結実質赤字比率に係る赤字・黒字の構成分析!J$40,"▲", "-")), 2) &lt; 0, ABS(ROUND(VALUE(SUBSTITUTE(連結実質赤字比率に係る赤字・黒字の構成分析!J$40,"▲", "-")), 2)), NA())</f>
        <v>#VALUE!</v>
      </c>
      <c r="K30" s="163" t="e">
        <f>IF(ROUND(VALUE(SUBSTITUTE(連結実質赤字比率に係る赤字・黒字の構成分析!J$40,"▲", "-")), 2) &gt;= 0, ABS(ROUND(VALUE(SUBSTITUTE(連結実質赤字比率に係る赤字・黒字の構成分析!J$40,"▲", "-")), 2)), NA())</f>
        <v>#VALUE!</v>
      </c>
    </row>
    <row r="31" spans="1:11" x14ac:dyDescent="0.15">
      <c r="A31" s="163" t="str">
        <f>IF(連結実質赤字比率に係る赤字・黒字の構成分析!C$39="",NA(),連結実質赤字比率に係る赤字・黒字の構成分析!C$39)</f>
        <v>介護サービス事業特別会計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v>
      </c>
    </row>
    <row r="32" spans="1:11" x14ac:dyDescent="0.15">
      <c r="A32" s="163" t="str">
        <f>IF(連結実質赤字比率に係る赤字・黒字の構成分析!C$38="",NA(),連結実質赤字比率に係る赤字・黒字の構成分析!C$38)</f>
        <v>後期高齢者医療特別会計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0.02</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0.01</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0.27</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0.02</v>
      </c>
    </row>
    <row r="33" spans="1:16" x14ac:dyDescent="0.15">
      <c r="A33" s="163" t="str">
        <f>IF(連結実質赤字比率に係る赤字・黒字の構成分析!C$37="",NA(),連結実質赤字比率に係る赤字・黒字の構成分析!C$37)</f>
        <v>国民健康保険特別会計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0.03</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0.11</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0.17</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0.04</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0.02</v>
      </c>
    </row>
    <row r="34" spans="1:16" x14ac:dyDescent="0.15">
      <c r="A34" s="163" t="str">
        <f>IF(連結実質赤字比率に係る赤字・黒字の構成分析!C$36="",NA(),連結実質赤字比率に係る赤字・黒字の構成分析!C$36)</f>
        <v>下水道事業会計</v>
      </c>
      <c r="B34" s="163" t="e">
        <f>IF(ROUND(VALUE(SUBSTITUTE(連結実質赤字比率に係る赤字・黒字の構成分析!F$36,"▲", "-")), 2) &lt; 0, ABS(ROUND(VALUE(SUBSTITUTE(連結実質赤字比率に係る赤字・黒字の構成分析!F$36,"▲", "-")), 2)), NA())</f>
        <v>#VALUE!</v>
      </c>
      <c r="C34" s="163" t="e">
        <f>IF(ROUND(VALUE(SUBSTITUTE(連結実質赤字比率に係る赤字・黒字の構成分析!F$36,"▲", "-")), 2) &gt;= 0, ABS(ROUND(VALUE(SUBSTITUTE(連結実質赤字比率に係る赤字・黒字の構成分析!F$36,"▲", "-")), 2)), NA())</f>
        <v>#VALUE!</v>
      </c>
      <c r="D34" s="163" t="e">
        <f>IF(ROUND(VALUE(SUBSTITUTE(連結実質赤字比率に係る赤字・黒字の構成分析!G$36,"▲", "-")), 2) &lt; 0, ABS(ROUND(VALUE(SUBSTITUTE(連結実質赤字比率に係る赤字・黒字の構成分析!G$36,"▲", "-")), 2)), NA())</f>
        <v>#VALUE!</v>
      </c>
      <c r="E34" s="163" t="e">
        <f>IF(ROUND(VALUE(SUBSTITUTE(連結実質赤字比率に係る赤字・黒字の構成分析!G$36,"▲", "-")), 2) &gt;= 0, ABS(ROUND(VALUE(SUBSTITUTE(連結実質赤字比率に係る赤字・黒字の構成分析!G$36,"▲", "-")), 2)), NA())</f>
        <v>#VALUE!</v>
      </c>
      <c r="F34" s="163" t="e">
        <f>IF(ROUND(VALUE(SUBSTITUTE(連結実質赤字比率に係る赤字・黒字の構成分析!H$36,"▲", "-")), 2) &lt; 0, ABS(ROUND(VALUE(SUBSTITUTE(連結実質赤字比率に係る赤字・黒字の構成分析!H$36,"▲", "-")), 2)), NA())</f>
        <v>#VALUE!</v>
      </c>
      <c r="G34" s="163" t="e">
        <f>IF(ROUND(VALUE(SUBSTITUTE(連結実質赤字比率に係る赤字・黒字の構成分析!H$36,"▲", "-")), 2) &gt;= 0, ABS(ROUND(VALUE(SUBSTITUTE(連結実質赤字比率に係る赤字・黒字の構成分析!H$36,"▲", "-")), 2)), NA())</f>
        <v>#VALUE!</v>
      </c>
      <c r="H34" s="163" t="e">
        <f>IF(ROUND(VALUE(SUBSTITUTE(連結実質赤字比率に係る赤字・黒字の構成分析!I$36,"▲", "-")), 2) &lt; 0, ABS(ROUND(VALUE(SUBSTITUTE(連結実質赤字比率に係る赤字・黒字の構成分析!I$36,"▲", "-")), 2)), NA())</f>
        <v>#VALUE!</v>
      </c>
      <c r="I34" s="163" t="e">
        <f>IF(ROUND(VALUE(SUBSTITUTE(連結実質赤字比率に係る赤字・黒字の構成分析!I$36,"▲", "-")), 2) &gt;= 0, ABS(ROUND(VALUE(SUBSTITUTE(連結実質赤字比率に係る赤字・黒字の構成分析!I$36,"▲", "-")), 2)), NA())</f>
        <v>#VALUE!</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1.28</v>
      </c>
    </row>
    <row r="35" spans="1:16" x14ac:dyDescent="0.15">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1.97</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3.04</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2.23</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2.0499999999999998</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1.98</v>
      </c>
    </row>
    <row r="36" spans="1:16" x14ac:dyDescent="0.15">
      <c r="A36" s="163" t="str">
        <f>IF(連結実質赤字比率に係る赤字・黒字の構成分析!C$34="",NA(),連結実質赤字比率に係る赤字・黒字の構成分析!C$34)</f>
        <v>簡易水道事業会計</v>
      </c>
      <c r="B36" s="163" t="e">
        <f>IF(ROUND(VALUE(SUBSTITUTE(連結実質赤字比率に係る赤字・黒字の構成分析!F$34,"▲", "-")), 2) &lt; 0, ABS(ROUND(VALUE(SUBSTITUTE(連結実質赤字比率に係る赤字・黒字の構成分析!F$34,"▲", "-")), 2)), NA())</f>
        <v>#VALUE!</v>
      </c>
      <c r="C36" s="163" t="e">
        <f>IF(ROUND(VALUE(SUBSTITUTE(連結実質赤字比率に係る赤字・黒字の構成分析!F$34,"▲", "-")), 2) &gt;= 0, ABS(ROUND(VALUE(SUBSTITUTE(連結実質赤字比率に係る赤字・黒字の構成分析!F$34,"▲", "-")), 2)), NA())</f>
        <v>#VALUE!</v>
      </c>
      <c r="D36" s="163" t="e">
        <f>IF(ROUND(VALUE(SUBSTITUTE(連結実質赤字比率に係る赤字・黒字の構成分析!G$34,"▲", "-")), 2) &lt; 0, ABS(ROUND(VALUE(SUBSTITUTE(連結実質赤字比率に係る赤字・黒字の構成分析!G$34,"▲", "-")), 2)), NA())</f>
        <v>#VALUE!</v>
      </c>
      <c r="E36" s="163" t="e">
        <f>IF(ROUND(VALUE(SUBSTITUTE(連結実質赤字比率に係る赤字・黒字の構成分析!G$34,"▲", "-")), 2) &gt;= 0, ABS(ROUND(VALUE(SUBSTITUTE(連結実質赤字比率に係る赤字・黒字の構成分析!G$34,"▲", "-")), 2)), NA())</f>
        <v>#VALUE!</v>
      </c>
      <c r="F36" s="163" t="e">
        <f>IF(ROUND(VALUE(SUBSTITUTE(連結実質赤字比率に係る赤字・黒字の構成分析!H$34,"▲", "-")), 2) &lt; 0, ABS(ROUND(VALUE(SUBSTITUTE(連結実質赤字比率に係る赤字・黒字の構成分析!H$34,"▲", "-")), 2)), NA())</f>
        <v>#VALUE!</v>
      </c>
      <c r="G36" s="163" t="e">
        <f>IF(ROUND(VALUE(SUBSTITUTE(連結実質赤字比率に係る赤字・黒字の構成分析!H$34,"▲", "-")), 2) &gt;= 0, ABS(ROUND(VALUE(SUBSTITUTE(連結実質赤字比率に係る赤字・黒字の構成分析!H$34,"▲", "-")), 2)), NA())</f>
        <v>#VALUE!</v>
      </c>
      <c r="H36" s="163" t="e">
        <f>IF(ROUND(VALUE(SUBSTITUTE(連結実質赤字比率に係る赤字・黒字の構成分析!I$34,"▲", "-")), 2) &lt; 0, ABS(ROUND(VALUE(SUBSTITUTE(連結実質赤字比率に係る赤字・黒字の構成分析!I$34,"▲", "-")), 2)), NA())</f>
        <v>#VALUE!</v>
      </c>
      <c r="I36" s="163" t="e">
        <f>IF(ROUND(VALUE(SUBSTITUTE(連結実質赤字比率に係る赤字・黒字の構成分析!I$34,"▲", "-")), 2) &gt;= 0, ABS(ROUND(VALUE(SUBSTITUTE(連結実質赤字比率に係る赤字・黒字の構成分析!I$34,"▲", "-")), 2)), NA())</f>
        <v>#VALUE!</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3.64</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386</v>
      </c>
      <c r="E42" s="164"/>
      <c r="F42" s="164"/>
      <c r="G42" s="164">
        <f>'実質公債費比率（分子）の構造'!L$52</f>
        <v>388</v>
      </c>
      <c r="H42" s="164"/>
      <c r="I42" s="164"/>
      <c r="J42" s="164">
        <f>'実質公債費比率（分子）の構造'!M$52</f>
        <v>380</v>
      </c>
      <c r="K42" s="164"/>
      <c r="L42" s="164"/>
      <c r="M42" s="164">
        <f>'実質公債費比率（分子）の構造'!N$52</f>
        <v>351</v>
      </c>
      <c r="N42" s="164"/>
      <c r="O42" s="164"/>
      <c r="P42" s="164">
        <f>'実質公債費比率（分子）の構造'!O$52</f>
        <v>342</v>
      </c>
    </row>
    <row r="43" spans="1:16" x14ac:dyDescent="0.15">
      <c r="A43" s="164" t="s">
        <v>16</v>
      </c>
      <c r="B43" s="164">
        <f>'実質公債費比率（分子）の構造'!K$51</f>
        <v>0</v>
      </c>
      <c r="C43" s="164"/>
      <c r="D43" s="164"/>
      <c r="E43" s="164">
        <f>'実質公債費比率（分子）の構造'!L$51</f>
        <v>0</v>
      </c>
      <c r="F43" s="164"/>
      <c r="G43" s="164"/>
      <c r="H43" s="164">
        <f>'実質公債費比率（分子）の構造'!M$51</f>
        <v>0</v>
      </c>
      <c r="I43" s="164"/>
      <c r="J43" s="164"/>
      <c r="K43" s="164">
        <f>'実質公債費比率（分子）の構造'!N$51</f>
        <v>0</v>
      </c>
      <c r="L43" s="164"/>
      <c r="M43" s="164"/>
      <c r="N43" s="164">
        <f>'実質公債費比率（分子）の構造'!O$51</f>
        <v>0</v>
      </c>
      <c r="O43" s="164"/>
      <c r="P43" s="164"/>
    </row>
    <row r="44" spans="1:16" x14ac:dyDescent="0.15">
      <c r="A44" s="164" t="s">
        <v>62</v>
      </c>
      <c r="B44" s="164">
        <f>'実質公債費比率（分子）の構造'!K$50</f>
        <v>0</v>
      </c>
      <c r="C44" s="164"/>
      <c r="D44" s="164"/>
      <c r="E44" s="164">
        <f>'実質公債費比率（分子）の構造'!L$50</f>
        <v>0</v>
      </c>
      <c r="F44" s="164"/>
      <c r="G44" s="164"/>
      <c r="H44" s="164">
        <f>'実質公債費比率（分子）の構造'!M$50</f>
        <v>0</v>
      </c>
      <c r="I44" s="164"/>
      <c r="J44" s="164"/>
      <c r="K44" s="164">
        <f>'実質公債費比率（分子）の構造'!N$50</f>
        <v>0</v>
      </c>
      <c r="L44" s="164"/>
      <c r="M44" s="164"/>
      <c r="N44" s="164">
        <f>'実質公債費比率（分子）の構造'!O$50</f>
        <v>0</v>
      </c>
      <c r="O44" s="164"/>
      <c r="P44" s="164"/>
    </row>
    <row r="45" spans="1:16" x14ac:dyDescent="0.15">
      <c r="A45" s="164" t="s">
        <v>63</v>
      </c>
      <c r="B45" s="164">
        <f>'実質公債費比率（分子）の構造'!K$49</f>
        <v>6</v>
      </c>
      <c r="C45" s="164"/>
      <c r="D45" s="164"/>
      <c r="E45" s="164">
        <f>'実質公債費比率（分子）の構造'!L$49</f>
        <v>6</v>
      </c>
      <c r="F45" s="164"/>
      <c r="G45" s="164"/>
      <c r="H45" s="164">
        <f>'実質公債費比率（分子）の構造'!M$49</f>
        <v>6</v>
      </c>
      <c r="I45" s="164"/>
      <c r="J45" s="164"/>
      <c r="K45" s="164">
        <f>'実質公債費比率（分子）の構造'!N$49</f>
        <v>2</v>
      </c>
      <c r="L45" s="164"/>
      <c r="M45" s="164"/>
      <c r="N45" s="164">
        <f>'実質公債費比率（分子）の構造'!O$49</f>
        <v>6</v>
      </c>
      <c r="O45" s="164"/>
      <c r="P45" s="164"/>
    </row>
    <row r="46" spans="1:16" x14ac:dyDescent="0.15">
      <c r="A46" s="164" t="s">
        <v>64</v>
      </c>
      <c r="B46" s="164">
        <f>'実質公債費比率（分子）の構造'!K$48</f>
        <v>78</v>
      </c>
      <c r="C46" s="164"/>
      <c r="D46" s="164"/>
      <c r="E46" s="164">
        <f>'実質公債費比率（分子）の構造'!L$48</f>
        <v>80</v>
      </c>
      <c r="F46" s="164"/>
      <c r="G46" s="164"/>
      <c r="H46" s="164">
        <f>'実質公債費比率（分子）の構造'!M$48</f>
        <v>83</v>
      </c>
      <c r="I46" s="164"/>
      <c r="J46" s="164"/>
      <c r="K46" s="164">
        <f>'実質公債費比率（分子）の構造'!N$48</f>
        <v>82</v>
      </c>
      <c r="L46" s="164"/>
      <c r="M46" s="164"/>
      <c r="N46" s="164">
        <f>'実質公債費比率（分子）の構造'!O$48</f>
        <v>92</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449</v>
      </c>
      <c r="C49" s="164"/>
      <c r="D49" s="164"/>
      <c r="E49" s="164">
        <f>'実質公債費比率（分子）の構造'!L$45</f>
        <v>440</v>
      </c>
      <c r="F49" s="164"/>
      <c r="G49" s="164"/>
      <c r="H49" s="164">
        <f>'実質公債費比率（分子）の構造'!M$45</f>
        <v>438</v>
      </c>
      <c r="I49" s="164"/>
      <c r="J49" s="164"/>
      <c r="K49" s="164">
        <f>'実質公債費比率（分子）の構造'!N$45</f>
        <v>410</v>
      </c>
      <c r="L49" s="164"/>
      <c r="M49" s="164"/>
      <c r="N49" s="164">
        <f>'実質公債費比率（分子）の構造'!O$45</f>
        <v>402</v>
      </c>
      <c r="O49" s="164"/>
      <c r="P49" s="164"/>
    </row>
    <row r="50" spans="1:16" x14ac:dyDescent="0.15">
      <c r="A50" s="164" t="s">
        <v>67</v>
      </c>
      <c r="B50" s="164" t="e">
        <f>NA()</f>
        <v>#N/A</v>
      </c>
      <c r="C50" s="164">
        <f>IF(ISNUMBER('実質公債費比率（分子）の構造'!K$53),'実質公債費比率（分子）の構造'!K$53,NA())</f>
        <v>147</v>
      </c>
      <c r="D50" s="164" t="e">
        <f>NA()</f>
        <v>#N/A</v>
      </c>
      <c r="E50" s="164" t="e">
        <f>NA()</f>
        <v>#N/A</v>
      </c>
      <c r="F50" s="164">
        <f>IF(ISNUMBER('実質公債費比率（分子）の構造'!L$53),'実質公債費比率（分子）の構造'!L$53,NA())</f>
        <v>138</v>
      </c>
      <c r="G50" s="164" t="e">
        <f>NA()</f>
        <v>#N/A</v>
      </c>
      <c r="H50" s="164" t="e">
        <f>NA()</f>
        <v>#N/A</v>
      </c>
      <c r="I50" s="164">
        <f>IF(ISNUMBER('実質公債費比率（分子）の構造'!M$53),'実質公債費比率（分子）の構造'!M$53,NA())</f>
        <v>147</v>
      </c>
      <c r="J50" s="164" t="e">
        <f>NA()</f>
        <v>#N/A</v>
      </c>
      <c r="K50" s="164" t="e">
        <f>NA()</f>
        <v>#N/A</v>
      </c>
      <c r="L50" s="164">
        <f>IF(ISNUMBER('実質公債費比率（分子）の構造'!N$53),'実質公債費比率（分子）の構造'!N$53,NA())</f>
        <v>143</v>
      </c>
      <c r="M50" s="164" t="e">
        <f>NA()</f>
        <v>#N/A</v>
      </c>
      <c r="N50" s="164" t="e">
        <f>NA()</f>
        <v>#N/A</v>
      </c>
      <c r="O50" s="164">
        <f>IF(ISNUMBER('実質公債費比率（分子）の構造'!O$53),'実質公債費比率（分子）の構造'!O$53,NA())</f>
        <v>158</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2869</v>
      </c>
      <c r="E56" s="163"/>
      <c r="F56" s="163"/>
      <c r="G56" s="163">
        <f>'将来負担比率（分子）の構造'!J$52</f>
        <v>2774</v>
      </c>
      <c r="H56" s="163"/>
      <c r="I56" s="163"/>
      <c r="J56" s="163">
        <f>'将来負担比率（分子）の構造'!K$52</f>
        <v>2589</v>
      </c>
      <c r="K56" s="163"/>
      <c r="L56" s="163"/>
      <c r="M56" s="163">
        <f>'将来負担比率（分子）の構造'!L$52</f>
        <v>2397</v>
      </c>
      <c r="N56" s="163"/>
      <c r="O56" s="163"/>
      <c r="P56" s="163">
        <f>'将来負担比率（分子）の構造'!M$52</f>
        <v>2281</v>
      </c>
    </row>
    <row r="57" spans="1:16" x14ac:dyDescent="0.15">
      <c r="A57" s="163" t="s">
        <v>42</v>
      </c>
      <c r="B57" s="163"/>
      <c r="C57" s="163"/>
      <c r="D57" s="163">
        <f>'将来負担比率（分子）の構造'!I$51</f>
        <v>306</v>
      </c>
      <c r="E57" s="163"/>
      <c r="F57" s="163"/>
      <c r="G57" s="163">
        <f>'将来負担比率（分子）の構造'!J$51</f>
        <v>273</v>
      </c>
      <c r="H57" s="163"/>
      <c r="I57" s="163"/>
      <c r="J57" s="163">
        <f>'将来負担比率（分子）の構造'!K$51</f>
        <v>237</v>
      </c>
      <c r="K57" s="163"/>
      <c r="L57" s="163"/>
      <c r="M57" s="163">
        <f>'将来負担比率（分子）の構造'!L$51</f>
        <v>222</v>
      </c>
      <c r="N57" s="163"/>
      <c r="O57" s="163"/>
      <c r="P57" s="163">
        <f>'将来負担比率（分子）の構造'!M$51</f>
        <v>204</v>
      </c>
    </row>
    <row r="58" spans="1:16" x14ac:dyDescent="0.15">
      <c r="A58" s="163" t="s">
        <v>41</v>
      </c>
      <c r="B58" s="163"/>
      <c r="C58" s="163"/>
      <c r="D58" s="163">
        <f>'将来負担比率（分子）の構造'!I$50</f>
        <v>611</v>
      </c>
      <c r="E58" s="163"/>
      <c r="F58" s="163"/>
      <c r="G58" s="163">
        <f>'将来負担比率（分子）の構造'!J$50</f>
        <v>700</v>
      </c>
      <c r="H58" s="163"/>
      <c r="I58" s="163"/>
      <c r="J58" s="163">
        <f>'将来負担比率（分子）の構造'!K$50</f>
        <v>725</v>
      </c>
      <c r="K58" s="163"/>
      <c r="L58" s="163"/>
      <c r="M58" s="163">
        <f>'将来負担比率（分子）の構造'!L$50</f>
        <v>716</v>
      </c>
      <c r="N58" s="163"/>
      <c r="O58" s="163"/>
      <c r="P58" s="163">
        <f>'将来負担比率（分子）の構造'!M$50</f>
        <v>755</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638</v>
      </c>
      <c r="C62" s="163"/>
      <c r="D62" s="163"/>
      <c r="E62" s="163">
        <f>'将来負担比率（分子）の構造'!J$45</f>
        <v>670</v>
      </c>
      <c r="F62" s="163"/>
      <c r="G62" s="163"/>
      <c r="H62" s="163">
        <f>'将来負担比率（分子）の構造'!K$45</f>
        <v>609</v>
      </c>
      <c r="I62" s="163"/>
      <c r="J62" s="163"/>
      <c r="K62" s="163">
        <f>'将来負担比率（分子）の構造'!L$45</f>
        <v>635</v>
      </c>
      <c r="L62" s="163"/>
      <c r="M62" s="163"/>
      <c r="N62" s="163">
        <f>'将来負担比率（分子）の構造'!M$45</f>
        <v>644</v>
      </c>
      <c r="O62" s="163"/>
      <c r="P62" s="163"/>
    </row>
    <row r="63" spans="1:16" x14ac:dyDescent="0.15">
      <c r="A63" s="163" t="s">
        <v>34</v>
      </c>
      <c r="B63" s="163">
        <f>'将来負担比率（分子）の構造'!I$44</f>
        <v>23</v>
      </c>
      <c r="C63" s="163"/>
      <c r="D63" s="163"/>
      <c r="E63" s="163">
        <f>'将来負担比率（分子）の構造'!J$44</f>
        <v>10</v>
      </c>
      <c r="F63" s="163"/>
      <c r="G63" s="163"/>
      <c r="H63" s="163">
        <f>'将来負担比率（分子）の構造'!K$44</f>
        <v>46</v>
      </c>
      <c r="I63" s="163"/>
      <c r="J63" s="163"/>
      <c r="K63" s="163">
        <f>'将来負担比率（分子）の構造'!L$44</f>
        <v>44</v>
      </c>
      <c r="L63" s="163"/>
      <c r="M63" s="163"/>
      <c r="N63" s="163">
        <f>'将来負担比率（分子）の構造'!M$44</f>
        <v>39</v>
      </c>
      <c r="O63" s="163"/>
      <c r="P63" s="163"/>
    </row>
    <row r="64" spans="1:16" x14ac:dyDescent="0.15">
      <c r="A64" s="163" t="s">
        <v>33</v>
      </c>
      <c r="B64" s="163">
        <f>'将来負担比率（分子）の構造'!I$43</f>
        <v>1003</v>
      </c>
      <c r="C64" s="163"/>
      <c r="D64" s="163"/>
      <c r="E64" s="163">
        <f>'将来負担比率（分子）の構造'!J$43</f>
        <v>1048</v>
      </c>
      <c r="F64" s="163"/>
      <c r="G64" s="163"/>
      <c r="H64" s="163">
        <f>'将来負担比率（分子）の構造'!K$43</f>
        <v>1018</v>
      </c>
      <c r="I64" s="163"/>
      <c r="J64" s="163"/>
      <c r="K64" s="163">
        <f>'将来負担比率（分子）の構造'!L$43</f>
        <v>943</v>
      </c>
      <c r="L64" s="163"/>
      <c r="M64" s="163"/>
      <c r="N64" s="163">
        <f>'将来負担比率（分子）の構造'!M$43</f>
        <v>978</v>
      </c>
      <c r="O64" s="163"/>
      <c r="P64" s="163"/>
    </row>
    <row r="65" spans="1:16" x14ac:dyDescent="0.15">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3325</v>
      </c>
      <c r="C66" s="163"/>
      <c r="D66" s="163"/>
      <c r="E66" s="163">
        <f>'将来負担比率（分子）の構造'!J$41</f>
        <v>3124</v>
      </c>
      <c r="F66" s="163"/>
      <c r="G66" s="163"/>
      <c r="H66" s="163">
        <f>'将来負担比率（分子）の構造'!K$41</f>
        <v>2850</v>
      </c>
      <c r="I66" s="163"/>
      <c r="J66" s="163"/>
      <c r="K66" s="163">
        <f>'将来負担比率（分子）の構造'!L$41</f>
        <v>2703</v>
      </c>
      <c r="L66" s="163"/>
      <c r="M66" s="163"/>
      <c r="N66" s="163">
        <f>'将来負担比率（分子）の構造'!M$41</f>
        <v>2529</v>
      </c>
      <c r="O66" s="163"/>
      <c r="P66" s="163"/>
    </row>
    <row r="67" spans="1:16" x14ac:dyDescent="0.15">
      <c r="A67" s="163" t="s">
        <v>71</v>
      </c>
      <c r="B67" s="163" t="e">
        <f>NA()</f>
        <v>#N/A</v>
      </c>
      <c r="C67" s="163">
        <f>IF(ISNUMBER('将来負担比率（分子）の構造'!I$53), IF('将来負担比率（分子）の構造'!I$53 &lt; 0, 0, '将来負担比率（分子）の構造'!I$53), NA())</f>
        <v>1204</v>
      </c>
      <c r="D67" s="163" t="e">
        <f>NA()</f>
        <v>#N/A</v>
      </c>
      <c r="E67" s="163" t="e">
        <f>NA()</f>
        <v>#N/A</v>
      </c>
      <c r="F67" s="163">
        <f>IF(ISNUMBER('将来負担比率（分子）の構造'!J$53), IF('将来負担比率（分子）の構造'!J$53 &lt; 0, 0, '将来負担比率（分子）の構造'!J$53), NA())</f>
        <v>1106</v>
      </c>
      <c r="G67" s="163" t="e">
        <f>NA()</f>
        <v>#N/A</v>
      </c>
      <c r="H67" s="163" t="e">
        <f>NA()</f>
        <v>#N/A</v>
      </c>
      <c r="I67" s="163">
        <f>IF(ISNUMBER('将来負担比率（分子）の構造'!K$53), IF('将来負担比率（分子）の構造'!K$53 &lt; 0, 0, '将来負担比率（分子）の構造'!K$53), NA())</f>
        <v>971</v>
      </c>
      <c r="J67" s="163" t="e">
        <f>NA()</f>
        <v>#N/A</v>
      </c>
      <c r="K67" s="163" t="e">
        <f>NA()</f>
        <v>#N/A</v>
      </c>
      <c r="L67" s="163">
        <f>IF(ISNUMBER('将来負担比率（分子）の構造'!L$53), IF('将来負担比率（分子）の構造'!L$53 &lt; 0, 0, '将来負担比率（分子）の構造'!L$53), NA())</f>
        <v>991</v>
      </c>
      <c r="M67" s="163" t="e">
        <f>NA()</f>
        <v>#N/A</v>
      </c>
      <c r="N67" s="163" t="e">
        <f>NA()</f>
        <v>#N/A</v>
      </c>
      <c r="O67" s="163">
        <f>IF(ISNUMBER('将来負担比率（分子）の構造'!M$53), IF('将来負担比率（分子）の構造'!M$53 &lt; 0, 0, '将来負担比率（分子）の構造'!M$53), NA())</f>
        <v>948</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440</v>
      </c>
      <c r="C72" s="167">
        <f>基金残高に係る経年分析!G55</f>
        <v>421</v>
      </c>
      <c r="D72" s="167">
        <f>基金残高に係る経年分析!H55</f>
        <v>410</v>
      </c>
    </row>
    <row r="73" spans="1:16" x14ac:dyDescent="0.15">
      <c r="A73" s="166" t="s">
        <v>74</v>
      </c>
      <c r="B73" s="167">
        <f>基金残高に係る経年分析!F56</f>
        <v>23</v>
      </c>
      <c r="C73" s="167">
        <f>基金残高に係る経年分析!G56</f>
        <v>30</v>
      </c>
      <c r="D73" s="167">
        <f>基金残高に係る経年分析!H56</f>
        <v>39</v>
      </c>
    </row>
    <row r="74" spans="1:16" x14ac:dyDescent="0.15">
      <c r="A74" s="166" t="s">
        <v>75</v>
      </c>
      <c r="B74" s="167">
        <f>基金残高に係る経年分析!F57</f>
        <v>228</v>
      </c>
      <c r="C74" s="167">
        <f>基金残高に係る経年分析!G57</f>
        <v>237</v>
      </c>
      <c r="D74" s="167">
        <f>基金残高に係る経年分析!H57</f>
        <v>287</v>
      </c>
    </row>
  </sheetData>
  <sheetProtection algorithmName="SHA-512" hashValue="2gSxYsgSwbp7DC3DKduvqUxmdiPdobF3ik35MpwhUeY6FdBreUEACQUq44LZ7YWBpzzubPK+9YqIuLELVEudkg==" saltValue="QLqXIHsin6H0B4BYIy+S8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西森 圭一</cp:lastModifiedBy>
  <dcterms:created xsi:type="dcterms:W3CDTF">2026-02-23T04:01:20Z</dcterms:created>
  <dcterms:modified xsi:type="dcterms:W3CDTF">2026-09-29T00:10:36Z</dcterms:modified>
  <cp:category/>
</cp:coreProperties>
</file>