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mc:Choice Requires="x15">
      <x15ac:absPath xmlns:x15ac="http://schemas.microsoft.com/office/spreadsheetml/2010/11/ac" url="\\LGWAN-FILE\share\04.建設課\04.上下水道係\03 R7\04.市町村係関係\02.調査関係\27.【確認依頼②：本日3.3（火）16時〆】公営企業に係る経営比較分析表（令和６年度決算）について\"/>
    </mc:Choice>
  </mc:AlternateContent>
  <xr:revisionPtr revIDLastSave="0" documentId="13_ncr:1_{E3D257CA-CBC9-4E25-87AE-E7AF8723CA71}" xr6:coauthVersionLast="47" xr6:coauthVersionMax="47" xr10:uidLastSave="{00000000-0000-0000-0000-000000000000}"/>
  <workbookProtection workbookAlgorithmName="SHA-512" workbookHashValue="7PMWE3PujgfKDcMU8pnAeJlSbS9gRObgnii6bLAGU7hCpUaA+TmNNs4zi+3VPzIXDqMb0E8NWYVkTvJKRknYJg==" workbookSaltValue="wiQXTIfgCCdtTMzclCOExg==" workbookSpinCount="100000" lockStructure="1"/>
  <bookViews>
    <workbookView xWindow="5460" yWindow="1425" windowWidth="21600" windowHeight="13890" xr2:uid="{00000000-000D-0000-FFFF-FFFF00000000}"/>
  </bookViews>
  <sheets>
    <sheet name="法適用_下水道事業" sheetId="4" r:id="rId1"/>
    <sheet name="データ" sheetId="5" state="hidden" r:id="rId2"/>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<sst xmlns="http://schemas.openxmlformats.org/spreadsheetml/2006/main" count="325" uniqueCount="116">
  <si>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</si>
  <si>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</si>
  <si>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</si>
  <si>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</si>
  <si>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</si>
  <si>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</si>
  <si>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</si>
  <si>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</si>
  <si>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</si>
  <si>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</si>
  <si>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</si>
  <si>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</si>
  <si>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</si>
  <si>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</si>
  <si>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</si>
  <si>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</si>
  <si>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</si>
  <si>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</si>
  <si>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</si>
  <si>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</si>
  <si>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</si>
  <si>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</si>
  <si>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</si>
  <si>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</si>
  <si>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</si>
  <si>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</si>
  <si>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</si>
  <si>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</si>
  <si>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</si>
  <si>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</si>
  <si>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</si>
  <si>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</si>
  <si>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</si>
  <si>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</si>
  <si>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</si>
  <si>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</si>
  <si>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</si>
  <si>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</si>
  <si>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</si>
  <si>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</si>
  <si>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</si>
  <si>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</si>
  <si>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</si>
  <si>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</si>
  <si>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</si>
  <si>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</si>
  <si>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</si>
  <si>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</si>
  <si>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</si>
  <si>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</si>
  <si>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</si>
  <si>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</si>
  <si>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</si>
  <si>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</si>
  <si>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</si>
  <si>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</si>
  <si>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</si>
  <si>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</si>
  <si>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</si>
  <si>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</si>
  <si>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</si>
  <si>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</si>
  <si>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</si>
  <si>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</si>
  <si>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</si>
  <si>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</si>
  <si>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</si>
  <si>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</si>
  <si>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</si>
  <si>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</si>
  <si>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</si>
  <si>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</si>
  <si>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</si>
  <si>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</si>
  <si>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</si>
  <si>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</si>
  <si>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</si>
  <si>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</si>
  <si>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</si>
  <si>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</si>
  <si>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</si>
  <si>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</si>
  <si>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</si>
  <si>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</si>
  <si>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</si>
  <si>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</si>
  <si>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</si>
  <si>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</si>
  <si>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</si>
  <si>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</si>
  <si>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</si>
  <si>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</si>
  <si>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</si>
  <si>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</si>
  <si>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</si>
  <si>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</si>
  <si>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喜茂別町</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</si>
  <si>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</si>
  <si>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</si>
  <si>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</si>
  <si>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</si>
  <si>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</si>
  <si>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</si>
  <si>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</si>
  <si>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</si>
  <si>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</si>
  <si>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</si>
  <si>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</si>
  <si>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</si>
  <si>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</si>
  <si>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</si>
  <si>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</si>
  <si>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</si>
  <si>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施設の老朽化はない。</t>
    <rPh sb="0" eb="2">
      <t>シセツ</t>
    </rPh>
    <rPh sb="3" eb="6">
      <t>ロウキュウカ</t>
    </rPh>
    <phoneticPr fontId="4"/>
  </si>
  <si>
    <t>生活排水対策をより一層促進し、公共水域の環境保全、地域住民の生活環境向上のため、普及率向上を目指していく。</t>
    <rPh sb="0" eb="6">
      <t>セイカツハイスイタイサク</t>
    </rPh>
    <rPh sb="9" eb="13">
      <t>イッソウソクシン</t>
    </rPh>
    <rPh sb="15" eb="17">
      <t>コウキョウ</t>
    </rPh>
    <rPh sb="17" eb="19">
      <t>スイイキ</t>
    </rPh>
    <rPh sb="20" eb="22">
      <t>カンキョウ</t>
    </rPh>
    <rPh sb="22" eb="24">
      <t>ホゼン</t>
    </rPh>
    <rPh sb="25" eb="29">
      <t>チイキジュウミン</t>
    </rPh>
    <rPh sb="30" eb="36">
      <t>セイカツカンキョウコウジョウ</t>
    </rPh>
    <rPh sb="40" eb="45">
      <t>フキュウリツコウジョウ</t>
    </rPh>
    <rPh sb="46" eb="48">
      <t>メザ</t>
    </rPh>
    <phoneticPr fontId="4"/>
  </si>
  <si>
    <t xml:space="preserve">①実質収支は黒字ではあるが、料金収入だけでは賄えず、一般会計からの繰り入れも含め経営を維持している。今後は、限られた財源を重点的・効率的に配分するため料金改定等の検討を計画的に進め健全な経営に努めなければならない。
④今後は、経営戦略計画に基づき、経費の削減に努めるとともに、限られた財源を重点的・効率的に配分し、下水道使用料の適正化など検討を進める。
⑤類似団体との比較では、低い水準にあるため、効率的な維持管理に努め、適正な使用料収入を確保する必要がある。
⑥類似団体との比較では、水準を超えているため、さらに効率的な維持管理に努め、コスト削減を図ります。
⑦施設利用率は、浄化槽のスペックに対して余裕がある状態となっている。施設利用率が低下しないよう適正な施設管理を行っていく。
⑧水洗化率については、向上してきているが、今後においても接続率の向上を図り、使用料収入の増加を図る。
</t>
    <rPh sb="246" eb="248">
      <t>カコ</t>
    </rPh>
    <rPh sb="249" eb="251">
      <t>ネンカン</t>
    </rPh>
    <rPh sb="251" eb="252">
      <t>ヒク</t>
    </rPh>
    <rPh sb="272" eb="274">
      <t>サクゲン</t>
    </rPh>
    <rPh sb="289" eb="292">
      <t>ジョウカソウ</t>
    </rPh>
    <rPh sb="298" eb="299">
      <t>タイ</t>
    </rPh>
    <rPh sb="301" eb="303">
      <t>ヨユウ</t>
    </rPh>
    <rPh sb="322" eb="324">
      <t>カコ</t>
    </rPh>
    <rPh sb="325" eb="327">
      <t>ネンカン</t>
    </rPh>
    <rPh sb="336" eb="337">
      <t>オコナ</t>
    </rPh>
    <rPh sb="348" eb="350">
      <t>スイリョウ</t>
    </rPh>
    <rPh sb="370" eb="371">
      <t>ヨコ</t>
    </rPh>
    <rPh sb="374" eb="376">
      <t>ジョウタイ</t>
    </rPh>
    <rPh sb="386" eb="388">
      <t>テイカシセツカンリオコナヒツヨウコウジョウコンゴセツゾク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</si>
</sst>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3BA-4CBE-898C-2D68AA55A11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3BA-4CBE-898C-2D68AA55A11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38.1</c:v>
                </c:pt>
              </c:numCache>
            </c:numRef>
          </c:val>
          <c:extLst>
            <c:ext xmlns:c16="http://schemas.microsoft.com/office/drawing/2014/chart" uri="{C3380CC4-5D6E-409C-BE32-E72D297353CC}">
              <c16:uniqueId val="{00000000-9C96-47D1-9C7A-9238AF0DA2E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71.180000000000007</c:v>
                </c:pt>
              </c:numCache>
            </c:numRef>
          </c:val>
          <c:smooth val="0"/>
          <c:extLst>
            <c:ext xmlns:c16="http://schemas.microsoft.com/office/drawing/2014/chart" uri="{C3380CC4-5D6E-409C-BE32-E72D297353CC}">
              <c16:uniqueId val="{00000001-9C96-47D1-9C7A-9238AF0DA2E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33.25</c:v>
                </c:pt>
              </c:numCache>
            </c:numRef>
          </c:val>
          <c:extLst>
            <c:ext xmlns:c16="http://schemas.microsoft.com/office/drawing/2014/chart" uri="{C3380CC4-5D6E-409C-BE32-E72D297353CC}">
              <c16:uniqueId val="{00000000-F1EF-419A-8C7E-6D6BF93FF56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70.92</c:v>
                </c:pt>
              </c:numCache>
            </c:numRef>
          </c:val>
          <c:smooth val="0"/>
          <c:extLst>
            <c:ext xmlns:c16="http://schemas.microsoft.com/office/drawing/2014/chart" uri="{C3380CC4-5D6E-409C-BE32-E72D297353CC}">
              <c16:uniqueId val="{00000001-F1EF-419A-8C7E-6D6BF93FF56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117.42</c:v>
                </c:pt>
              </c:numCache>
            </c:numRef>
          </c:val>
          <c:extLst>
            <c:ext xmlns:c16="http://schemas.microsoft.com/office/drawing/2014/chart" uri="{C3380CC4-5D6E-409C-BE32-E72D297353CC}">
              <c16:uniqueId val="{00000000-8E02-4233-A82B-36E7AB96577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105.56</c:v>
                </c:pt>
              </c:numCache>
            </c:numRef>
          </c:val>
          <c:smooth val="0"/>
          <c:extLst>
            <c:ext xmlns:c16="http://schemas.microsoft.com/office/drawing/2014/chart" uri="{C3380CC4-5D6E-409C-BE32-E72D297353CC}">
              <c16:uniqueId val="{00000001-8E02-4233-A82B-36E7AB96577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4.93</c:v>
                </c:pt>
              </c:numCache>
            </c:numRef>
          </c:val>
          <c:extLst>
            <c:ext xmlns:c16="http://schemas.microsoft.com/office/drawing/2014/chart" uri="{C3380CC4-5D6E-409C-BE32-E72D297353CC}">
              <c16:uniqueId val="{00000000-5C3F-4644-9918-2CDA626F022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18.09</c:v>
                </c:pt>
              </c:numCache>
            </c:numRef>
          </c:val>
          <c:smooth val="0"/>
          <c:extLst>
            <c:ext xmlns:c16="http://schemas.microsoft.com/office/drawing/2014/chart" uri="{C3380CC4-5D6E-409C-BE32-E72D297353CC}">
              <c16:uniqueId val="{00000001-5C3F-4644-9918-2CDA626F022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E8-4191-A029-23636E8C932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7E8-4191-A029-23636E8C932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ED6-4259-A9EA-1B70FEA5D64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40.89</c:v>
                </c:pt>
              </c:numCache>
            </c:numRef>
          </c:val>
          <c:smooth val="0"/>
          <c:extLst>
            <c:ext xmlns:c16="http://schemas.microsoft.com/office/drawing/2014/chart" uri="{C3380CC4-5D6E-409C-BE32-E72D297353CC}">
              <c16:uniqueId val="{00000001-0ED6-4259-A9EA-1B70FEA5D64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110.71</c:v>
                </c:pt>
              </c:numCache>
            </c:numRef>
          </c:val>
          <c:extLst>
            <c:ext xmlns:c16="http://schemas.microsoft.com/office/drawing/2014/chart" uri="{C3380CC4-5D6E-409C-BE32-E72D297353CC}">
              <c16:uniqueId val="{00000000-A29F-4D0D-B017-13F440832A0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126.98</c:v>
                </c:pt>
              </c:numCache>
            </c:numRef>
          </c:val>
          <c:smooth val="0"/>
          <c:extLst>
            <c:ext xmlns:c16="http://schemas.microsoft.com/office/drawing/2014/chart" uri="{C3380CC4-5D6E-409C-BE32-E72D297353CC}">
              <c16:uniqueId val="{00000001-A29F-4D0D-B017-13F440832A0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1716.65</c:v>
                </c:pt>
              </c:numCache>
            </c:numRef>
          </c:val>
          <c:extLst>
            <c:ext xmlns:c16="http://schemas.microsoft.com/office/drawing/2014/chart" uri="{C3380CC4-5D6E-409C-BE32-E72D297353CC}">
              <c16:uniqueId val="{00000000-4A03-4C6D-981A-E68DF6DEE1F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537.62</c:v>
                </c:pt>
              </c:numCache>
            </c:numRef>
          </c:val>
          <c:smooth val="0"/>
          <c:extLst>
            <c:ext xmlns:c16="http://schemas.microsoft.com/office/drawing/2014/chart" uri="{C3380CC4-5D6E-409C-BE32-E72D297353CC}">
              <c16:uniqueId val="{00000001-4A03-4C6D-981A-E68DF6DEE1F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12.36</c:v>
                </c:pt>
              </c:numCache>
            </c:numRef>
          </c:val>
          <c:extLst>
            <c:ext xmlns:c16="http://schemas.microsoft.com/office/drawing/2014/chart" uri="{C3380CC4-5D6E-409C-BE32-E72D297353CC}">
              <c16:uniqueId val="{00000000-F4E5-4A3E-8047-1E72BA63EC6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37.880000000000003</c:v>
                </c:pt>
              </c:numCache>
            </c:numRef>
          </c:val>
          <c:smooth val="0"/>
          <c:extLst>
            <c:ext xmlns:c16="http://schemas.microsoft.com/office/drawing/2014/chart" uri="{C3380CC4-5D6E-409C-BE32-E72D297353CC}">
              <c16:uniqueId val="{00000001-F4E5-4A3E-8047-1E72BA63EC6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1502.1</c:v>
                </c:pt>
              </c:numCache>
            </c:numRef>
          </c:val>
          <c:extLst>
            <c:ext xmlns:c16="http://schemas.microsoft.com/office/drawing/2014/chart" uri="{C3380CC4-5D6E-409C-BE32-E72D297353CC}">
              <c16:uniqueId val="{00000000-D30C-4CA5-92E1-C28EE340EDD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355.98</c:v>
                </c:pt>
              </c:numCache>
            </c:numRef>
          </c:val>
          <c:smooth val="0"/>
          <c:extLst>
            <c:ext xmlns:c16="http://schemas.microsoft.com/office/drawing/2014/chart" uri="{C3380CC4-5D6E-409C-BE32-E72D297353CC}">
              <c16:uniqueId val="{00000001-D30C-4CA5-92E1-C28EE340EDD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北海道　喜茂別町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K3</v>
      </c>
      <c r="X8" s="39"/>
      <c r="Y8" s="39"/>
      <c r="Z8" s="39"/>
      <c r="AA8" s="39"/>
      <c r="AB8" s="39"/>
      <c r="AC8" s="39"/>
      <c r="AD8" s="40" t="str">
        <f>データ!$M$6</f>
        <v>非設置</v>
      </c>
      <c r="AE8" s="40"/>
      <c r="AF8" s="40"/>
      <c r="AG8" s="40"/>
      <c r="AH8" s="40"/>
      <c r="AI8" s="40"/>
      <c r="AJ8" s="40"/>
      <c r="AK8" s="3"/>
      <c r="AL8" s="41">
        <f>データ!S6</f>
        <v>1928</v>
      </c>
      <c r="AM8" s="41"/>
      <c r="AN8" s="41"/>
      <c r="AO8" s="41"/>
      <c r="AP8" s="41"/>
      <c r="AQ8" s="41"/>
      <c r="AR8" s="41"/>
      <c r="AS8" s="41"/>
      <c r="AT8" s="34">
        <f>データ!T6</f>
        <v>189.41</v>
      </c>
      <c r="AU8" s="34"/>
      <c r="AV8" s="34"/>
      <c r="AW8" s="34"/>
      <c r="AX8" s="34"/>
      <c r="AY8" s="34"/>
      <c r="AZ8" s="34"/>
      <c r="BA8" s="34"/>
      <c r="BB8" s="34">
        <f>データ!U6</f>
        <v>10.18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35.28</v>
      </c>
      <c r="J10" s="34"/>
      <c r="K10" s="34"/>
      <c r="L10" s="34"/>
      <c r="M10" s="34"/>
      <c r="N10" s="34"/>
      <c r="O10" s="34"/>
      <c r="P10" s="34">
        <f>データ!P6</f>
        <v>22.57</v>
      </c>
      <c r="Q10" s="34"/>
      <c r="R10" s="34"/>
      <c r="S10" s="34"/>
      <c r="T10" s="34"/>
      <c r="U10" s="34"/>
      <c r="V10" s="34"/>
      <c r="W10" s="34">
        <f>データ!Q6</f>
        <v>100</v>
      </c>
      <c r="X10" s="34"/>
      <c r="Y10" s="34"/>
      <c r="Z10" s="34"/>
      <c r="AA10" s="34"/>
      <c r="AB10" s="34"/>
      <c r="AC10" s="34"/>
      <c r="AD10" s="41">
        <f>データ!R6</f>
        <v>3370</v>
      </c>
      <c r="AE10" s="41"/>
      <c r="AF10" s="41"/>
      <c r="AG10" s="41"/>
      <c r="AH10" s="41"/>
      <c r="AI10" s="41"/>
      <c r="AJ10" s="41"/>
      <c r="AK10" s="2"/>
      <c r="AL10" s="41">
        <f>データ!V6</f>
        <v>424</v>
      </c>
      <c r="AM10" s="41"/>
      <c r="AN10" s="41"/>
      <c r="AO10" s="41"/>
      <c r="AP10" s="41"/>
      <c r="AQ10" s="41"/>
      <c r="AR10" s="41"/>
      <c r="AS10" s="41"/>
      <c r="AT10" s="34">
        <f>データ!W6</f>
        <v>188.7</v>
      </c>
      <c r="AU10" s="34"/>
      <c r="AV10" s="34"/>
      <c r="AW10" s="34"/>
      <c r="AX10" s="34"/>
      <c r="AY10" s="34"/>
      <c r="AZ10" s="34"/>
      <c r="BA10" s="34"/>
      <c r="BB10" s="34">
        <f>データ!X6</f>
        <v>2.25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IV7umLzIDtT7FKC5j2ac19KtB1rwn0huVKdq9TA00EqfV13bGWhhyIrlie5ai8+Bhvqk9q3jFlLr3/2r36uLYw==" saltValue="zdSkH1ARhqktQxlirl/64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13986</v>
      </c>
      <c r="D6" s="19">
        <f t="shared" si="3"/>
        <v>46</v>
      </c>
      <c r="E6" s="19">
        <f t="shared" si="3"/>
        <v>18</v>
      </c>
      <c r="F6" s="19">
        <f t="shared" si="3"/>
        <v>0</v>
      </c>
      <c r="G6" s="19">
        <f t="shared" si="3"/>
        <v>0</v>
      </c>
      <c r="H6" s="19" t="str">
        <f t="shared" si="3"/>
        <v>北海道　喜茂別町</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35.28</v>
      </c>
      <c r="P6" s="20">
        <f t="shared" si="3"/>
        <v>22.57</v>
      </c>
      <c r="Q6" s="20">
        <f t="shared" si="3"/>
        <v>100</v>
      </c>
      <c r="R6" s="20">
        <f t="shared" si="3"/>
        <v>3370</v>
      </c>
      <c r="S6" s="20">
        <f t="shared" si="3"/>
        <v>1928</v>
      </c>
      <c r="T6" s="20">
        <f t="shared" si="3"/>
        <v>189.41</v>
      </c>
      <c r="U6" s="20">
        <f t="shared" si="3"/>
        <v>10.18</v>
      </c>
      <c r="V6" s="20">
        <f t="shared" si="3"/>
        <v>424</v>
      </c>
      <c r="W6" s="20">
        <f t="shared" si="3"/>
        <v>188.7</v>
      </c>
      <c r="X6" s="20">
        <f t="shared" si="3"/>
        <v>2.25</v>
      </c>
      <c r="Y6" s="21" t="str">
        <f>IF(Y7="",NA(),Y7)</f>
        <v>-</v>
      </c>
      <c r="Z6" s="21" t="str">
        <f t="shared" ref="Z6:AH6" si="4">IF(Z7="",NA(),Z7)</f>
        <v>-</v>
      </c>
      <c r="AA6" s="21" t="str">
        <f t="shared" si="4"/>
        <v>-</v>
      </c>
      <c r="AB6" s="21" t="str">
        <f t="shared" si="4"/>
        <v>-</v>
      </c>
      <c r="AC6" s="21">
        <f t="shared" si="4"/>
        <v>117.42</v>
      </c>
      <c r="AD6" s="21" t="str">
        <f t="shared" si="4"/>
        <v>-</v>
      </c>
      <c r="AE6" s="21" t="str">
        <f t="shared" si="4"/>
        <v>-</v>
      </c>
      <c r="AF6" s="21" t="str">
        <f t="shared" si="4"/>
        <v>-</v>
      </c>
      <c r="AG6" s="21" t="str">
        <f t="shared" si="4"/>
        <v>-</v>
      </c>
      <c r="AH6" s="21">
        <f t="shared" si="4"/>
        <v>105.56</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40.89</v>
      </c>
      <c r="AT6" s="20" t="str">
        <f>IF(AT7="","",IF(AT7="-","【-】","【"&amp;SUBSTITUTE(TEXT(AT7,"#,##0.00"),"-","△")&amp;"】"))</f>
        <v>【84.61】</v>
      </c>
      <c r="AU6" s="21" t="str">
        <f>IF(AU7="",NA(),AU7)</f>
        <v>-</v>
      </c>
      <c r="AV6" s="21" t="str">
        <f t="shared" ref="AV6:BD6" si="6">IF(AV7="",NA(),AV7)</f>
        <v>-</v>
      </c>
      <c r="AW6" s="21" t="str">
        <f t="shared" si="6"/>
        <v>-</v>
      </c>
      <c r="AX6" s="21" t="str">
        <f t="shared" si="6"/>
        <v>-</v>
      </c>
      <c r="AY6" s="21">
        <f t="shared" si="6"/>
        <v>110.71</v>
      </c>
      <c r="AZ6" s="21" t="str">
        <f t="shared" si="6"/>
        <v>-</v>
      </c>
      <c r="BA6" s="21" t="str">
        <f t="shared" si="6"/>
        <v>-</v>
      </c>
      <c r="BB6" s="21" t="str">
        <f t="shared" si="6"/>
        <v>-</v>
      </c>
      <c r="BC6" s="21" t="str">
        <f t="shared" si="6"/>
        <v>-</v>
      </c>
      <c r="BD6" s="21">
        <f t="shared" si="6"/>
        <v>126.98</v>
      </c>
      <c r="BE6" s="20" t="str">
        <f>IF(BE7="","",IF(BE7="-","【-】","【"&amp;SUBSTITUTE(TEXT(BE7,"#,##0.00"),"-","△")&amp;"】"))</f>
        <v>【106.63】</v>
      </c>
      <c r="BF6" s="21" t="str">
        <f>IF(BF7="",NA(),BF7)</f>
        <v>-</v>
      </c>
      <c r="BG6" s="21" t="str">
        <f t="shared" ref="BG6:BO6" si="7">IF(BG7="",NA(),BG7)</f>
        <v>-</v>
      </c>
      <c r="BH6" s="21" t="str">
        <f t="shared" si="7"/>
        <v>-</v>
      </c>
      <c r="BI6" s="21" t="str">
        <f t="shared" si="7"/>
        <v>-</v>
      </c>
      <c r="BJ6" s="21">
        <f t="shared" si="7"/>
        <v>1716.65</v>
      </c>
      <c r="BK6" s="21" t="str">
        <f t="shared" si="7"/>
        <v>-</v>
      </c>
      <c r="BL6" s="21" t="str">
        <f t="shared" si="7"/>
        <v>-</v>
      </c>
      <c r="BM6" s="21" t="str">
        <f t="shared" si="7"/>
        <v>-</v>
      </c>
      <c r="BN6" s="21" t="str">
        <f t="shared" si="7"/>
        <v>-</v>
      </c>
      <c r="BO6" s="21">
        <f t="shared" si="7"/>
        <v>537.62</v>
      </c>
      <c r="BP6" s="20" t="str">
        <f>IF(BP7="","",IF(BP7="-","【-】","【"&amp;SUBSTITUTE(TEXT(BP7,"#,##0.00"),"-","△")&amp;"】"))</f>
        <v>【386.06】</v>
      </c>
      <c r="BQ6" s="21" t="str">
        <f>IF(BQ7="",NA(),BQ7)</f>
        <v>-</v>
      </c>
      <c r="BR6" s="21" t="str">
        <f t="shared" ref="BR6:BZ6" si="8">IF(BR7="",NA(),BR7)</f>
        <v>-</v>
      </c>
      <c r="BS6" s="21" t="str">
        <f t="shared" si="8"/>
        <v>-</v>
      </c>
      <c r="BT6" s="21" t="str">
        <f t="shared" si="8"/>
        <v>-</v>
      </c>
      <c r="BU6" s="21">
        <f t="shared" si="8"/>
        <v>12.36</v>
      </c>
      <c r="BV6" s="21" t="str">
        <f t="shared" si="8"/>
        <v>-</v>
      </c>
      <c r="BW6" s="21" t="str">
        <f t="shared" si="8"/>
        <v>-</v>
      </c>
      <c r="BX6" s="21" t="str">
        <f t="shared" si="8"/>
        <v>-</v>
      </c>
      <c r="BY6" s="21" t="str">
        <f t="shared" si="8"/>
        <v>-</v>
      </c>
      <c r="BZ6" s="21">
        <f t="shared" si="8"/>
        <v>37.880000000000003</v>
      </c>
      <c r="CA6" s="20" t="str">
        <f>IF(CA7="","",IF(CA7="-","【-】","【"&amp;SUBSTITUTE(TEXT(CA7,"#,##0.00"),"-","△")&amp;"】"))</f>
        <v>【51.14】</v>
      </c>
      <c r="CB6" s="21" t="str">
        <f>IF(CB7="",NA(),CB7)</f>
        <v>-</v>
      </c>
      <c r="CC6" s="21" t="str">
        <f t="shared" ref="CC6:CK6" si="9">IF(CC7="",NA(),CC7)</f>
        <v>-</v>
      </c>
      <c r="CD6" s="21" t="str">
        <f t="shared" si="9"/>
        <v>-</v>
      </c>
      <c r="CE6" s="21" t="str">
        <f t="shared" si="9"/>
        <v>-</v>
      </c>
      <c r="CF6" s="21">
        <f t="shared" si="9"/>
        <v>1502.1</v>
      </c>
      <c r="CG6" s="21" t="str">
        <f t="shared" si="9"/>
        <v>-</v>
      </c>
      <c r="CH6" s="21" t="str">
        <f t="shared" si="9"/>
        <v>-</v>
      </c>
      <c r="CI6" s="21" t="str">
        <f t="shared" si="9"/>
        <v>-</v>
      </c>
      <c r="CJ6" s="21" t="str">
        <f t="shared" si="9"/>
        <v>-</v>
      </c>
      <c r="CK6" s="21">
        <f t="shared" si="9"/>
        <v>355.98</v>
      </c>
      <c r="CL6" s="20" t="str">
        <f>IF(CL7="","",IF(CL7="-","【-】","【"&amp;SUBSTITUTE(TEXT(CL7,"#,##0.00"),"-","△")&amp;"】"))</f>
        <v>【329.31】</v>
      </c>
      <c r="CM6" s="21" t="str">
        <f>IF(CM7="",NA(),CM7)</f>
        <v>-</v>
      </c>
      <c r="CN6" s="21" t="str">
        <f t="shared" ref="CN6:CV6" si="10">IF(CN7="",NA(),CN7)</f>
        <v>-</v>
      </c>
      <c r="CO6" s="21" t="str">
        <f t="shared" si="10"/>
        <v>-</v>
      </c>
      <c r="CP6" s="21" t="str">
        <f t="shared" si="10"/>
        <v>-</v>
      </c>
      <c r="CQ6" s="21">
        <f t="shared" si="10"/>
        <v>38.1</v>
      </c>
      <c r="CR6" s="21" t="str">
        <f t="shared" si="10"/>
        <v>-</v>
      </c>
      <c r="CS6" s="21" t="str">
        <f t="shared" si="10"/>
        <v>-</v>
      </c>
      <c r="CT6" s="21" t="str">
        <f t="shared" si="10"/>
        <v>-</v>
      </c>
      <c r="CU6" s="21" t="str">
        <f t="shared" si="10"/>
        <v>-</v>
      </c>
      <c r="CV6" s="21">
        <f t="shared" si="10"/>
        <v>71.180000000000007</v>
      </c>
      <c r="CW6" s="20" t="str">
        <f>IF(CW7="","",IF(CW7="-","【-】","【"&amp;SUBSTITUTE(TEXT(CW7,"#,##0.00"),"-","△")&amp;"】"))</f>
        <v>【54.37】</v>
      </c>
      <c r="CX6" s="21" t="str">
        <f>IF(CX7="",NA(),CX7)</f>
        <v>-</v>
      </c>
      <c r="CY6" s="21" t="str">
        <f t="shared" ref="CY6:DG6" si="11">IF(CY7="",NA(),CY7)</f>
        <v>-</v>
      </c>
      <c r="CZ6" s="21" t="str">
        <f t="shared" si="11"/>
        <v>-</v>
      </c>
      <c r="DA6" s="21" t="str">
        <f t="shared" si="11"/>
        <v>-</v>
      </c>
      <c r="DB6" s="21">
        <f t="shared" si="11"/>
        <v>33.25</v>
      </c>
      <c r="DC6" s="21" t="str">
        <f t="shared" si="11"/>
        <v>-</v>
      </c>
      <c r="DD6" s="21" t="str">
        <f t="shared" si="11"/>
        <v>-</v>
      </c>
      <c r="DE6" s="21" t="str">
        <f t="shared" si="11"/>
        <v>-</v>
      </c>
      <c r="DF6" s="21" t="str">
        <f t="shared" si="11"/>
        <v>-</v>
      </c>
      <c r="DG6" s="21">
        <f t="shared" si="11"/>
        <v>70.92</v>
      </c>
      <c r="DH6" s="20" t="str">
        <f>IF(DH7="","",IF(DH7="-","【-】","【"&amp;SUBSTITUTE(TEXT(DH7,"#,##0.00"),"-","△")&amp;"】"))</f>
        <v>【84.89】</v>
      </c>
      <c r="DI6" s="21" t="str">
        <f>IF(DI7="",NA(),DI7)</f>
        <v>-</v>
      </c>
      <c r="DJ6" s="21" t="str">
        <f t="shared" ref="DJ6:DR6" si="12">IF(DJ7="",NA(),DJ7)</f>
        <v>-</v>
      </c>
      <c r="DK6" s="21" t="str">
        <f t="shared" si="12"/>
        <v>-</v>
      </c>
      <c r="DL6" s="21" t="str">
        <f t="shared" si="12"/>
        <v>-</v>
      </c>
      <c r="DM6" s="21">
        <f t="shared" si="12"/>
        <v>4.93</v>
      </c>
      <c r="DN6" s="21" t="str">
        <f t="shared" si="12"/>
        <v>-</v>
      </c>
      <c r="DO6" s="21" t="str">
        <f t="shared" si="12"/>
        <v>-</v>
      </c>
      <c r="DP6" s="21" t="str">
        <f t="shared" si="12"/>
        <v>-</v>
      </c>
      <c r="DQ6" s="21" t="str">
        <f t="shared" si="12"/>
        <v>-</v>
      </c>
      <c r="DR6" s="21">
        <f t="shared" si="12"/>
        <v>18.09</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13986</v>
      </c>
      <c r="D7" s="23">
        <v>46</v>
      </c>
      <c r="E7" s="23">
        <v>18</v>
      </c>
      <c r="F7" s="23">
        <v>0</v>
      </c>
      <c r="G7" s="23">
        <v>0</v>
      </c>
      <c r="H7" s="23" t="s">
        <v>96</v>
      </c>
      <c r="I7" s="23" t="s">
        <v>97</v>
      </c>
      <c r="J7" s="23" t="s">
        <v>98</v>
      </c>
      <c r="K7" s="23" t="s">
        <v>99</v>
      </c>
      <c r="L7" s="23" t="s">
        <v>100</v>
      </c>
      <c r="M7" s="23" t="s">
        <v>101</v>
      </c>
      <c r="N7" s="24" t="s">
        <v>102</v>
      </c>
      <c r="O7" s="24">
        <v>35.28</v>
      </c>
      <c r="P7" s="24">
        <v>22.57</v>
      </c>
      <c r="Q7" s="24">
        <v>100</v>
      </c>
      <c r="R7" s="24">
        <v>3370</v>
      </c>
      <c r="S7" s="24">
        <v>1928</v>
      </c>
      <c r="T7" s="24">
        <v>189.41</v>
      </c>
      <c r="U7" s="24">
        <v>10.18</v>
      </c>
      <c r="V7" s="24">
        <v>424</v>
      </c>
      <c r="W7" s="24">
        <v>188.7</v>
      </c>
      <c r="X7" s="24">
        <v>2.25</v>
      </c>
      <c r="Y7" s="24" t="s">
        <v>102</v>
      </c>
      <c r="Z7" s="24" t="s">
        <v>102</v>
      </c>
      <c r="AA7" s="24" t="s">
        <v>102</v>
      </c>
      <c r="AB7" s="24" t="s">
        <v>102</v>
      </c>
      <c r="AC7" s="24">
        <v>117.42</v>
      </c>
      <c r="AD7" s="24" t="s">
        <v>102</v>
      </c>
      <c r="AE7" s="24" t="s">
        <v>102</v>
      </c>
      <c r="AF7" s="24" t="s">
        <v>102</v>
      </c>
      <c r="AG7" s="24" t="s">
        <v>102</v>
      </c>
      <c r="AH7" s="24">
        <v>105.56</v>
      </c>
      <c r="AI7" s="24">
        <v>100.06</v>
      </c>
      <c r="AJ7" s="24" t="s">
        <v>102</v>
      </c>
      <c r="AK7" s="24" t="s">
        <v>102</v>
      </c>
      <c r="AL7" s="24" t="s">
        <v>102</v>
      </c>
      <c r="AM7" s="24" t="s">
        <v>102</v>
      </c>
      <c r="AN7" s="24">
        <v>0</v>
      </c>
      <c r="AO7" s="24" t="s">
        <v>102</v>
      </c>
      <c r="AP7" s="24" t="s">
        <v>102</v>
      </c>
      <c r="AQ7" s="24" t="s">
        <v>102</v>
      </c>
      <c r="AR7" s="24" t="s">
        <v>102</v>
      </c>
      <c r="AS7" s="24">
        <v>40.89</v>
      </c>
      <c r="AT7" s="24">
        <v>84.61</v>
      </c>
      <c r="AU7" s="24" t="s">
        <v>102</v>
      </c>
      <c r="AV7" s="24" t="s">
        <v>102</v>
      </c>
      <c r="AW7" s="24" t="s">
        <v>102</v>
      </c>
      <c r="AX7" s="24" t="s">
        <v>102</v>
      </c>
      <c r="AY7" s="24">
        <v>110.71</v>
      </c>
      <c r="AZ7" s="24" t="s">
        <v>102</v>
      </c>
      <c r="BA7" s="24" t="s">
        <v>102</v>
      </c>
      <c r="BB7" s="24" t="s">
        <v>102</v>
      </c>
      <c r="BC7" s="24" t="s">
        <v>102</v>
      </c>
      <c r="BD7" s="24">
        <v>126.98</v>
      </c>
      <c r="BE7" s="24">
        <v>106.63</v>
      </c>
      <c r="BF7" s="24" t="s">
        <v>102</v>
      </c>
      <c r="BG7" s="24" t="s">
        <v>102</v>
      </c>
      <c r="BH7" s="24" t="s">
        <v>102</v>
      </c>
      <c r="BI7" s="24" t="s">
        <v>102</v>
      </c>
      <c r="BJ7" s="24">
        <v>1716.65</v>
      </c>
      <c r="BK7" s="24" t="s">
        <v>102</v>
      </c>
      <c r="BL7" s="24" t="s">
        <v>102</v>
      </c>
      <c r="BM7" s="24" t="s">
        <v>102</v>
      </c>
      <c r="BN7" s="24" t="s">
        <v>102</v>
      </c>
      <c r="BO7" s="24">
        <v>537.62</v>
      </c>
      <c r="BP7" s="24">
        <v>386.06</v>
      </c>
      <c r="BQ7" s="24" t="s">
        <v>102</v>
      </c>
      <c r="BR7" s="24" t="s">
        <v>102</v>
      </c>
      <c r="BS7" s="24" t="s">
        <v>102</v>
      </c>
      <c r="BT7" s="24" t="s">
        <v>102</v>
      </c>
      <c r="BU7" s="24">
        <v>12.36</v>
      </c>
      <c r="BV7" s="24" t="s">
        <v>102</v>
      </c>
      <c r="BW7" s="24" t="s">
        <v>102</v>
      </c>
      <c r="BX7" s="24" t="s">
        <v>102</v>
      </c>
      <c r="BY7" s="24" t="s">
        <v>102</v>
      </c>
      <c r="BZ7" s="24">
        <v>37.880000000000003</v>
      </c>
      <c r="CA7" s="24">
        <v>51.14</v>
      </c>
      <c r="CB7" s="24" t="s">
        <v>102</v>
      </c>
      <c r="CC7" s="24" t="s">
        <v>102</v>
      </c>
      <c r="CD7" s="24" t="s">
        <v>102</v>
      </c>
      <c r="CE7" s="24" t="s">
        <v>102</v>
      </c>
      <c r="CF7" s="24">
        <v>1502.1</v>
      </c>
      <c r="CG7" s="24" t="s">
        <v>102</v>
      </c>
      <c r="CH7" s="24" t="s">
        <v>102</v>
      </c>
      <c r="CI7" s="24" t="s">
        <v>102</v>
      </c>
      <c r="CJ7" s="24" t="s">
        <v>102</v>
      </c>
      <c r="CK7" s="24">
        <v>355.98</v>
      </c>
      <c r="CL7" s="24">
        <v>329.31</v>
      </c>
      <c r="CM7" s="24" t="s">
        <v>102</v>
      </c>
      <c r="CN7" s="24" t="s">
        <v>102</v>
      </c>
      <c r="CO7" s="24" t="s">
        <v>102</v>
      </c>
      <c r="CP7" s="24" t="s">
        <v>102</v>
      </c>
      <c r="CQ7" s="24">
        <v>38.1</v>
      </c>
      <c r="CR7" s="24" t="s">
        <v>102</v>
      </c>
      <c r="CS7" s="24" t="s">
        <v>102</v>
      </c>
      <c r="CT7" s="24" t="s">
        <v>102</v>
      </c>
      <c r="CU7" s="24" t="s">
        <v>102</v>
      </c>
      <c r="CV7" s="24">
        <v>71.180000000000007</v>
      </c>
      <c r="CW7" s="24">
        <v>54.37</v>
      </c>
      <c r="CX7" s="24" t="s">
        <v>102</v>
      </c>
      <c r="CY7" s="24" t="s">
        <v>102</v>
      </c>
      <c r="CZ7" s="24" t="s">
        <v>102</v>
      </c>
      <c r="DA7" s="24" t="s">
        <v>102</v>
      </c>
      <c r="DB7" s="24">
        <v>33.25</v>
      </c>
      <c r="DC7" s="24" t="s">
        <v>102</v>
      </c>
      <c r="DD7" s="24" t="s">
        <v>102</v>
      </c>
      <c r="DE7" s="24" t="s">
        <v>102</v>
      </c>
      <c r="DF7" s="24" t="s">
        <v>102</v>
      </c>
      <c r="DG7" s="24">
        <v>70.92</v>
      </c>
      <c r="DH7" s="24">
        <v>84.89</v>
      </c>
      <c r="DI7" s="24" t="s">
        <v>102</v>
      </c>
      <c r="DJ7" s="24" t="s">
        <v>102</v>
      </c>
      <c r="DK7" s="24" t="s">
        <v>102</v>
      </c>
      <c r="DL7" s="24" t="s">
        <v>102</v>
      </c>
      <c r="DM7" s="24">
        <v>4.93</v>
      </c>
      <c r="DN7" s="24" t="s">
        <v>102</v>
      </c>
      <c r="DO7" s="24" t="s">
        <v>102</v>
      </c>
      <c r="DP7" s="24" t="s">
        <v>102</v>
      </c>
      <c r="DQ7" s="24" t="s">
        <v>102</v>
      </c>
      <c r="DR7" s="24">
        <v>18.09</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jokuno</cp:lastModifiedBy>
  <cp:lastPrinted>2026-02-26T23:57:09Z</cp:lastPrinted>
  <dcterms:created xsi:type="dcterms:W3CDTF">2025-12-23T06:28:47Z</dcterms:created>
  <dcterms:modified xsi:type="dcterms:W3CDTF">2026-03-03T02:47:37Z</dcterms:modified>
  <cp:category/>
</cp:coreProperties>
</file>