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mc:Choice Requires="x15">
      <x15ac:absPath xmlns:x15ac="http://schemas.microsoft.com/office/spreadsheetml/2010/11/ac" url="\\LGWAN-FILE\share\04.建設課\04.上下水道係\03 R7\04.市町村係関係\02.調査関係\24.【依頼：2.4（水）17時〆】公営企業に係る経営比較分析表（令和６年度決算）の分析・公表について\【経営比較分析表】2024_013986_46_010\"/>
    </mc:Choice>
  </mc:AlternateContent>
  <xr:revisionPtr revIDLastSave="0" documentId="13_ncr:1_{1924B7ED-E72C-4AFE-972A-4E677AF09D4A}" xr6:coauthVersionLast="47" xr6:coauthVersionMax="47" xr10:uidLastSave="{00000000-0000-0000-0000-000000000000}"/>
  <workbookProtection workbookAlgorithmName="SHA-512" workbookHashValue="Ox7GRzfxIj5WGUrLI8U2UWNAtoew+PVAojDIqYuIYSU5uvWvCUcy3+cbCYurAPaRjKrNPD2FS/1mx9tzGvOZkw==" workbookSaltValue="rcZ8BYUfrx18B0xMvFdhOQ==" workbookSpinCount="100000" lockStructure="1"/>
  <bookViews>
    <workbookView xWindow="600" yWindow="960" windowWidth="27180" windowHeight="14640" xr2:uid="{00000000-000D-0000-FFFF-FFFF00000000}"/>
  </bookViews>
  <sheets>
    <sheet name="法適用_水道事業" sheetId="4" r:id="rId1"/>
    <sheet name="データ" sheetId="5" state="hidden" r:id="rId2"/>
  </sheets>
  <calcPr calcId="191029"/>
  <extLst>
    <ext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I10" i="4" s="1"/>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L85" i="4"/>
  <c r="J85" i="4"/>
  <c r="I85" i="4"/>
  <c r="F85" i="4"/>
  <c r="E85" i="4"/>
  <c r="BB10" i="4"/>
  <c r="AT10" i="4"/>
  <c r="AL10" i="4"/>
  <c r="W10" i="4"/>
  <c r="P10" i="4"/>
  <c r="B10" i="4"/>
  <c r="BB8" i="4"/>
  <c r="AT8" i="4"/>
  <c r="AL8" i="4"/>
  <c r="AD8" i="4"/>
  <c r="W8" i="4"/>
  <c r="P8" i="4"/>
  <c r="I8" i="4"/>
  <c r="B8" i="4"/>
  <c r="B6" i="4"/>
</calcChain>
</file>

<file path=xl/sharedStrings.xml><?xml version="1.0" encoding="utf-8"?>
<sst xmlns="http://schemas.openxmlformats.org/spreadsheetml/2006/main" count="316" uniqueCount="114">
  <si>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</si>
  <si>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</si>
  <si>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</si>
  <si>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</si>
  <si>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</si>
  <si>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</si>
  <si>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</si>
  <si>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</si>
  <si>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</si>
  <si>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</si>
  <si>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</si>
  <si>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</si>
  <si>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</si>
  <si>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</si>
  <si>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</si>
  <si>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</si>
  <si>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</si>
  <si>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</si>
  <si>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</si>
  <si>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</si>
  <si>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</si>
  <si>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</si>
  <si>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</si>
  <si>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</si>
  <si>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</si>
  <si>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</si>
  <si>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</si>
  <si>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</si>
  <si>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</si>
  <si>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</si>
  <si>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</si>
  <si>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</si>
  <si>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</si>
  <si>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</si>
  <si>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</si>
  <si>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</si>
  <si>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</si>
  <si>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</si>
  <si>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</si>
  <si>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</si>
  <si>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</si>
  <si>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</si>
  <si>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</si>
  <si>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</si>
  <si>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</si>
  <si>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</si>
  <si>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</si>
  <si>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</si>
  <si>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</si>
  <si>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</si>
  <si>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</si>
  <si>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</si>
  <si>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</si>
  <si>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</si>
  <si>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</si>
  <si>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</si>
  <si>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</si>
  <si>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</si>
  <si>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</si>
  <si>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</si>
  <si>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</si>
  <si>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</si>
  <si>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</si>
  <si>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</si>
  <si>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</si>
  <si>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</si>
  <si>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</si>
  <si>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</si>
  <si>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</si>
  <si>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</si>
  <si>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</si>
  <si>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</si>
  <si>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</si>
  <si>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</si>
  <si>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</si>
  <si>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</si>
  <si>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</si>
  <si>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</si>
  <si>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</si>
  <si>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</si>
  <si>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</si>
  <si>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</si>
  <si>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</si>
  <si>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</si>
  <si>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</si>
  <si>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</si>
  <si>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</si>
  <si>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</si>
  <si>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</si>
  <si>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</si>
  <si>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</si>
  <si>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</si>
  <si>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</si>
  <si>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北海道　喜茂別町</t>
  </si>
  <si>
    <t>法適用</t>
  </si>
  <si>
    <t>水道事業</t>
  </si>
  <si>
    <t>簡易水道事業</t>
  </si>
  <si>
    <t>C4</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</si>
  <si>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</si>
  <si>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</si>
  <si>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</si>
  <si>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</si>
  <si>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</si>
  <si>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</si>
  <si>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</si>
  <si>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</si>
  <si>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</si>
  <si>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</si>
  <si>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</si>
  <si>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</si>
  <si>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</si>
  <si>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　現在、供用開始から30年以上経過している管渠及び耐用年数を超える設備等について、令和3年度には主たるφ75～φ150の布設替え及び設備の更新が完了した。今後、市街地区の管渠が供用開始から30年以上経過するため、重要度の高い配水管等計画的に更新を進める必要がある。</t>
    <rPh sb="21" eb="23">
      <t>カンキョ</t>
    </rPh>
    <rPh sb="23" eb="24">
      <t>オヨ</t>
    </rPh>
    <rPh sb="25" eb="27">
      <t>タイヨウ</t>
    </rPh>
    <rPh sb="27" eb="29">
      <t>ネンスウ</t>
    </rPh>
    <rPh sb="30" eb="31">
      <t>コ</t>
    </rPh>
    <rPh sb="33" eb="35">
      <t>セツビ</t>
    </rPh>
    <rPh sb="35" eb="36">
      <t>トウ</t>
    </rPh>
    <rPh sb="41" eb="43">
      <t>レイワ</t>
    </rPh>
    <rPh sb="64" eb="65">
      <t>オヨ</t>
    </rPh>
    <rPh sb="66" eb="68">
      <t>セツビ</t>
    </rPh>
    <rPh sb="69" eb="71">
      <t>コウシン</t>
    </rPh>
    <rPh sb="72" eb="74">
      <t>カンリョウ</t>
    </rPh>
    <rPh sb="80" eb="84">
      <t>シガイチク</t>
    </rPh>
    <rPh sb="85" eb="87">
      <t>カンキョ</t>
    </rPh>
    <rPh sb="88" eb="90">
      <t>キョウヨウ</t>
    </rPh>
    <rPh sb="90" eb="92">
      <t>カイシ</t>
    </rPh>
    <rPh sb="96" eb="99">
      <t>ネンイジョウ</t>
    </rPh>
    <rPh sb="99" eb="101">
      <t>ケイカ</t>
    </rPh>
    <phoneticPr fontId="4"/>
  </si>
  <si>
    <t>　町民の生活や経済活動に必要不可欠なライフラインとして、老朽化施設の更新や主要施設の耐震化など、水道システムを維持するために必要な設備投資を行いつつ資産管理の実施や緊急度や重要性の高い事業を優先的・効率的な実施、内部資金の活用により、将来的に負担となる借入の抑制や事業費の平準化を図り安定的な経営を目指します。</t>
  </si>
  <si>
    <t>①実質収支は黒字ではあるが、料金収入だけでは賄えず、一般会計からの繰り入れも含め経営を維持している。今後は、限られた財源を重点的・効率的に配分するため料金改定等の検討を計画的に進め健全な経営に努めなければならない。
③流動比率は100％を上回っている。
④管路・施設の老朽化に伴う更新が完了したことにより今後は減少する。
⑤料金回収率は、100％を下回っているため、今後の給水に係る費用をまかなうには水道料金の適正化など中･長期的な視点から検討を進める。
⑥今後もこの水準を維持するため料金回収率及び有収率の向上を図らなければならない。
⑦施設利用率は、類似団体を上回っており、今後についても、適正な維持管理に努める。
⑧漏水箇所の早期修繕により概ね類似団体より高水準に達している。今後もこの水準を維持するため対策を講じ、さらに改善に努める。</t>
    <rPh sb="77" eb="79">
      <t>カイテイ</t>
    </rPh>
    <rPh sb="79" eb="80">
      <t>トウ</t>
    </rPh>
    <rPh sb="81" eb="83">
      <t>ケントウ</t>
    </rPh>
    <rPh sb="109" eb="111">
      <t>リュウドウ</t>
    </rPh>
    <rPh sb="111" eb="113">
      <t>ヒリツ</t>
    </rPh>
    <rPh sb="119" eb="121">
      <t>ウワマワ</t>
    </rPh>
    <rPh sb="142" eb="144">
      <t>カンリョウ</t>
    </rPh>
    <rPh sb="151" eb="153">
      <t>コンゴ</t>
    </rPh>
    <rPh sb="154" eb="156">
      <t>ゲンショウ</t>
    </rPh>
    <rPh sb="331" eb="332">
      <t>コウ</t>
    </rPh>
    <rPh sb="358" eb="359">
      <t>コウ</t>
    </rPh>
    <rPh sb="364" eb="366">
      <t>カイゼン</t>
    </rPh>
    <rPh sb="367" eb="368">
      <t>ツト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</si>
</sst>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Relationships xmlns="http://schemas.openxmlformats.org/package/2006/relationships"><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8FD8-425B-8BBB-5F9141E7F532}"/>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c:v>
                </c:pt>
                <c:pt idx="2">
                  <c:v>0</c:v>
                </c:pt>
                <c:pt idx="3">
                  <c:v>0</c:v>
                </c:pt>
                <c:pt idx="4">
                  <c:v>0.25</c:v>
                </c:pt>
              </c:numCache>
            </c:numRef>
          </c:val>
          <c:smooth val="0"/>
          <c:extLst>
            <c:ext xmlns:c16="http://schemas.microsoft.com/office/drawing/2014/chart" uri="{C3380CC4-5D6E-409C-BE32-E72D297353CC}">
              <c16:uniqueId val="{00000001-8FD8-425B-8BBB-5F9141E7F532}"/>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0</c:v>
                </c:pt>
                <c:pt idx="1">
                  <c:v>0</c:v>
                </c:pt>
                <c:pt idx="2">
                  <c:v>0</c:v>
                </c:pt>
                <c:pt idx="3">
                  <c:v>0</c:v>
                </c:pt>
                <c:pt idx="4">
                  <c:v>57.03</c:v>
                </c:pt>
              </c:numCache>
            </c:numRef>
          </c:val>
          <c:extLst>
            <c:ext xmlns:c16="http://schemas.microsoft.com/office/drawing/2014/chart" uri="{C3380CC4-5D6E-409C-BE32-E72D297353CC}">
              <c16:uniqueId val="{00000000-E5BF-4428-9C01-0DCE2C98A80E}"/>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0</c:v>
                </c:pt>
                <c:pt idx="1">
                  <c:v>0</c:v>
                </c:pt>
                <c:pt idx="2">
                  <c:v>0</c:v>
                </c:pt>
                <c:pt idx="3">
                  <c:v>0</c:v>
                </c:pt>
                <c:pt idx="4">
                  <c:v>29.19</c:v>
                </c:pt>
              </c:numCache>
            </c:numRef>
          </c:val>
          <c:smooth val="0"/>
          <c:extLst>
            <c:ext xmlns:c16="http://schemas.microsoft.com/office/drawing/2014/chart" uri="{C3380CC4-5D6E-409C-BE32-E72D297353CC}">
              <c16:uniqueId val="{00000001-E5BF-4428-9C01-0DCE2C98A80E}"/>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0</c:v>
                </c:pt>
                <c:pt idx="1">
                  <c:v>0</c:v>
                </c:pt>
                <c:pt idx="2">
                  <c:v>0</c:v>
                </c:pt>
                <c:pt idx="3">
                  <c:v>0</c:v>
                </c:pt>
                <c:pt idx="4">
                  <c:v>85</c:v>
                </c:pt>
              </c:numCache>
            </c:numRef>
          </c:val>
          <c:extLst>
            <c:ext xmlns:c16="http://schemas.microsoft.com/office/drawing/2014/chart" uri="{C3380CC4-5D6E-409C-BE32-E72D297353CC}">
              <c16:uniqueId val="{00000000-CA3F-4FE9-B9FC-E10505A57193}"/>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0</c:v>
                </c:pt>
                <c:pt idx="1">
                  <c:v>0</c:v>
                </c:pt>
                <c:pt idx="2">
                  <c:v>0</c:v>
                </c:pt>
                <c:pt idx="3">
                  <c:v>0</c:v>
                </c:pt>
                <c:pt idx="4">
                  <c:v>66.040000000000006</c:v>
                </c:pt>
              </c:numCache>
            </c:numRef>
          </c:val>
          <c:smooth val="0"/>
          <c:extLst>
            <c:ext xmlns:c16="http://schemas.microsoft.com/office/drawing/2014/chart" uri="{C3380CC4-5D6E-409C-BE32-E72D297353CC}">
              <c16:uniqueId val="{00000001-CA3F-4FE9-B9FC-E10505A57193}"/>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0</c:v>
                </c:pt>
                <c:pt idx="1">
                  <c:v>0</c:v>
                </c:pt>
                <c:pt idx="2">
                  <c:v>0</c:v>
                </c:pt>
                <c:pt idx="3">
                  <c:v>0</c:v>
                </c:pt>
                <c:pt idx="4">
                  <c:v>116.78</c:v>
                </c:pt>
              </c:numCache>
            </c:numRef>
          </c:val>
          <c:extLst>
            <c:ext xmlns:c16="http://schemas.microsoft.com/office/drawing/2014/chart" uri="{C3380CC4-5D6E-409C-BE32-E72D297353CC}">
              <c16:uniqueId val="{00000000-5486-4D99-9814-1BFD8F494F16}"/>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0</c:v>
                </c:pt>
                <c:pt idx="1">
                  <c:v>0</c:v>
                </c:pt>
                <c:pt idx="2">
                  <c:v>0</c:v>
                </c:pt>
                <c:pt idx="3">
                  <c:v>0</c:v>
                </c:pt>
                <c:pt idx="4">
                  <c:v>102.26</c:v>
                </c:pt>
              </c:numCache>
            </c:numRef>
          </c:val>
          <c:smooth val="0"/>
          <c:extLst>
            <c:ext xmlns:c16="http://schemas.microsoft.com/office/drawing/2014/chart" uri="{C3380CC4-5D6E-409C-BE32-E72D297353CC}">
              <c16:uniqueId val="{00000001-5486-4D99-9814-1BFD8F494F16}"/>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0</c:v>
                </c:pt>
                <c:pt idx="1">
                  <c:v>0</c:v>
                </c:pt>
                <c:pt idx="2">
                  <c:v>0</c:v>
                </c:pt>
                <c:pt idx="3">
                  <c:v>0</c:v>
                </c:pt>
                <c:pt idx="4">
                  <c:v>5.97</c:v>
                </c:pt>
              </c:numCache>
            </c:numRef>
          </c:val>
          <c:extLst>
            <c:ext xmlns:c16="http://schemas.microsoft.com/office/drawing/2014/chart" uri="{C3380CC4-5D6E-409C-BE32-E72D297353CC}">
              <c16:uniqueId val="{00000000-CF4F-4CCE-BD2E-6C37E3A554EA}"/>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0</c:v>
                </c:pt>
                <c:pt idx="1">
                  <c:v>0</c:v>
                </c:pt>
                <c:pt idx="2">
                  <c:v>0</c:v>
                </c:pt>
                <c:pt idx="3">
                  <c:v>0</c:v>
                </c:pt>
                <c:pt idx="4">
                  <c:v>28.04</c:v>
                </c:pt>
              </c:numCache>
            </c:numRef>
          </c:val>
          <c:smooth val="0"/>
          <c:extLst>
            <c:ext xmlns:c16="http://schemas.microsoft.com/office/drawing/2014/chart" uri="{C3380CC4-5D6E-409C-BE32-E72D297353CC}">
              <c16:uniqueId val="{00000001-CF4F-4CCE-BD2E-6C37E3A554EA}"/>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961D-452F-A7A4-7790F1913514}"/>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0</c:v>
                </c:pt>
                <c:pt idx="1">
                  <c:v>0</c:v>
                </c:pt>
                <c:pt idx="2">
                  <c:v>0</c:v>
                </c:pt>
                <c:pt idx="3">
                  <c:v>0</c:v>
                </c:pt>
                <c:pt idx="4">
                  <c:v>11.15</c:v>
                </c:pt>
              </c:numCache>
            </c:numRef>
          </c:val>
          <c:smooth val="0"/>
          <c:extLst>
            <c:ext xmlns:c16="http://schemas.microsoft.com/office/drawing/2014/chart" uri="{C3380CC4-5D6E-409C-BE32-E72D297353CC}">
              <c16:uniqueId val="{00000001-961D-452F-A7A4-7790F1913514}"/>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7BC5-49CE-BEB5-02510E485556}"/>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c:v>0</c:v>
                </c:pt>
                <c:pt idx="3">
                  <c:v>0</c:v>
                </c:pt>
                <c:pt idx="4">
                  <c:v>82.37</c:v>
                </c:pt>
              </c:numCache>
            </c:numRef>
          </c:val>
          <c:smooth val="0"/>
          <c:extLst>
            <c:ext xmlns:c16="http://schemas.microsoft.com/office/drawing/2014/chart" uri="{C3380CC4-5D6E-409C-BE32-E72D297353CC}">
              <c16:uniqueId val="{00000001-7BC5-49CE-BEB5-02510E485556}"/>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0</c:v>
                </c:pt>
                <c:pt idx="1">
                  <c:v>0</c:v>
                </c:pt>
                <c:pt idx="2">
                  <c:v>0</c:v>
                </c:pt>
                <c:pt idx="3">
                  <c:v>0</c:v>
                </c:pt>
                <c:pt idx="4">
                  <c:v>1761.6</c:v>
                </c:pt>
              </c:numCache>
            </c:numRef>
          </c:val>
          <c:extLst>
            <c:ext xmlns:c16="http://schemas.microsoft.com/office/drawing/2014/chart" uri="{C3380CC4-5D6E-409C-BE32-E72D297353CC}">
              <c16:uniqueId val="{00000000-86AB-4697-B351-6F62D295A738}"/>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0</c:v>
                </c:pt>
                <c:pt idx="1">
                  <c:v>0</c:v>
                </c:pt>
                <c:pt idx="2">
                  <c:v>0</c:v>
                </c:pt>
                <c:pt idx="3">
                  <c:v>0</c:v>
                </c:pt>
                <c:pt idx="4">
                  <c:v>101.6</c:v>
                </c:pt>
              </c:numCache>
            </c:numRef>
          </c:val>
          <c:smooth val="0"/>
          <c:extLst>
            <c:ext xmlns:c16="http://schemas.microsoft.com/office/drawing/2014/chart" uri="{C3380CC4-5D6E-409C-BE32-E72D297353CC}">
              <c16:uniqueId val="{00000001-86AB-4697-B351-6F62D295A738}"/>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0</c:v>
                </c:pt>
                <c:pt idx="1">
                  <c:v>0</c:v>
                </c:pt>
                <c:pt idx="2">
                  <c:v>0</c:v>
                </c:pt>
                <c:pt idx="3">
                  <c:v>0</c:v>
                </c:pt>
                <c:pt idx="4">
                  <c:v>2009.46</c:v>
                </c:pt>
              </c:numCache>
            </c:numRef>
          </c:val>
          <c:extLst>
            <c:ext xmlns:c16="http://schemas.microsoft.com/office/drawing/2014/chart" uri="{C3380CC4-5D6E-409C-BE32-E72D297353CC}">
              <c16:uniqueId val="{00000000-8ACC-4A59-9782-32D4BFBA5114}"/>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0</c:v>
                </c:pt>
                <c:pt idx="1">
                  <c:v>0</c:v>
                </c:pt>
                <c:pt idx="2">
                  <c:v>0</c:v>
                </c:pt>
                <c:pt idx="3">
                  <c:v>0</c:v>
                </c:pt>
                <c:pt idx="4">
                  <c:v>1398.03</c:v>
                </c:pt>
              </c:numCache>
            </c:numRef>
          </c:val>
          <c:smooth val="0"/>
          <c:extLst>
            <c:ext xmlns:c16="http://schemas.microsoft.com/office/drawing/2014/chart" uri="{C3380CC4-5D6E-409C-BE32-E72D297353CC}">
              <c16:uniqueId val="{00000001-8ACC-4A59-9782-32D4BFBA5114}"/>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0</c:v>
                </c:pt>
                <c:pt idx="1">
                  <c:v>0</c:v>
                </c:pt>
                <c:pt idx="2">
                  <c:v>0</c:v>
                </c:pt>
                <c:pt idx="3">
                  <c:v>0</c:v>
                </c:pt>
                <c:pt idx="4">
                  <c:v>43.53</c:v>
                </c:pt>
              </c:numCache>
            </c:numRef>
          </c:val>
          <c:extLst>
            <c:ext xmlns:c16="http://schemas.microsoft.com/office/drawing/2014/chart" uri="{C3380CC4-5D6E-409C-BE32-E72D297353CC}">
              <c16:uniqueId val="{00000000-3574-4C68-8151-DF8A914831ED}"/>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0</c:v>
                </c:pt>
                <c:pt idx="1">
                  <c:v>0</c:v>
                </c:pt>
                <c:pt idx="2">
                  <c:v>0</c:v>
                </c:pt>
                <c:pt idx="3">
                  <c:v>0</c:v>
                </c:pt>
                <c:pt idx="4">
                  <c:v>39.15</c:v>
                </c:pt>
              </c:numCache>
            </c:numRef>
          </c:val>
          <c:smooth val="0"/>
          <c:extLst>
            <c:ext xmlns:c16="http://schemas.microsoft.com/office/drawing/2014/chart" uri="{C3380CC4-5D6E-409C-BE32-E72D297353CC}">
              <c16:uniqueId val="{00000001-3574-4C68-8151-DF8A914831ED}"/>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0</c:v>
                </c:pt>
                <c:pt idx="1">
                  <c:v>0</c:v>
                </c:pt>
                <c:pt idx="2">
                  <c:v>0</c:v>
                </c:pt>
                <c:pt idx="3">
                  <c:v>0</c:v>
                </c:pt>
                <c:pt idx="4">
                  <c:v>270.73</c:v>
                </c:pt>
              </c:numCache>
            </c:numRef>
          </c:val>
          <c:extLst>
            <c:ext xmlns:c16="http://schemas.microsoft.com/office/drawing/2014/chart" uri="{C3380CC4-5D6E-409C-BE32-E72D297353CC}">
              <c16:uniqueId val="{00000000-02FC-437D-AAB7-05ED436E97C7}"/>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0</c:v>
                </c:pt>
                <c:pt idx="1">
                  <c:v>0</c:v>
                </c:pt>
                <c:pt idx="2">
                  <c:v>0</c:v>
                </c:pt>
                <c:pt idx="3">
                  <c:v>0</c:v>
                </c:pt>
                <c:pt idx="4">
                  <c:v>392.81</c:v>
                </c:pt>
              </c:numCache>
            </c:numRef>
          </c:val>
          <c:smooth val="0"/>
          <c:extLst>
            <c:ext xmlns:c16="http://schemas.microsoft.com/office/drawing/2014/chart" uri="{C3380CC4-5D6E-409C-BE32-E72D297353CC}">
              <c16:uniqueId val="{00000001-02FC-437D-AAB7-05ED436E97C7}"/>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【102.02】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【26.96】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【142.39】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【48.33】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【285.60】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【56.19】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【35.50】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Relationships xmlns="http://schemas.openxmlformats.org/package/2006/relationships"><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90" zoomScaleNormal="90"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15">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15">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1" t="str">
        <f>データ!H6</f>
        <v>北海道　喜茂別町</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15">
      <c r="A8" s="2"/>
      <c r="B8" s="40" t="str">
        <f>データ!$I$6</f>
        <v>法適用</v>
      </c>
      <c r="C8" s="41"/>
      <c r="D8" s="41"/>
      <c r="E8" s="41"/>
      <c r="F8" s="41"/>
      <c r="G8" s="41"/>
      <c r="H8" s="41"/>
      <c r="I8" s="40" t="str">
        <f>データ!$J$6</f>
        <v>水道事業</v>
      </c>
      <c r="J8" s="41"/>
      <c r="K8" s="41"/>
      <c r="L8" s="41"/>
      <c r="M8" s="41"/>
      <c r="N8" s="41"/>
      <c r="O8" s="42"/>
      <c r="P8" s="43" t="str">
        <f>データ!$K$6</f>
        <v>簡易水道事業</v>
      </c>
      <c r="Q8" s="43"/>
      <c r="R8" s="43"/>
      <c r="S8" s="43"/>
      <c r="T8" s="43"/>
      <c r="U8" s="43"/>
      <c r="V8" s="43"/>
      <c r="W8" s="43" t="str">
        <f>データ!$L$6</f>
        <v>C4</v>
      </c>
      <c r="X8" s="43"/>
      <c r="Y8" s="43"/>
      <c r="Z8" s="43"/>
      <c r="AA8" s="43"/>
      <c r="AB8" s="43"/>
      <c r="AC8" s="43"/>
      <c r="AD8" s="43" t="str">
        <f>データ!$M$6</f>
        <v>非設置</v>
      </c>
      <c r="AE8" s="43"/>
      <c r="AF8" s="43"/>
      <c r="AG8" s="43"/>
      <c r="AH8" s="43"/>
      <c r="AI8" s="43"/>
      <c r="AJ8" s="43"/>
      <c r="AK8" s="2"/>
      <c r="AL8" s="44">
        <f>データ!$R$6</f>
        <v>1928</v>
      </c>
      <c r="AM8" s="44"/>
      <c r="AN8" s="44"/>
      <c r="AO8" s="44"/>
      <c r="AP8" s="44"/>
      <c r="AQ8" s="44"/>
      <c r="AR8" s="44"/>
      <c r="AS8" s="44"/>
      <c r="AT8" s="45">
        <f>データ!$S$6</f>
        <v>189.41</v>
      </c>
      <c r="AU8" s="46"/>
      <c r="AV8" s="46"/>
      <c r="AW8" s="46"/>
      <c r="AX8" s="46"/>
      <c r="AY8" s="46"/>
      <c r="AZ8" s="46"/>
      <c r="BA8" s="46"/>
      <c r="BB8" s="47">
        <f>データ!$T$6</f>
        <v>10.18</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15">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15">
      <c r="A10" s="2"/>
      <c r="B10" s="45" t="str">
        <f>データ!$N$6</f>
        <v>-</v>
      </c>
      <c r="C10" s="46"/>
      <c r="D10" s="46"/>
      <c r="E10" s="46"/>
      <c r="F10" s="46"/>
      <c r="G10" s="46"/>
      <c r="H10" s="46"/>
      <c r="I10" s="45">
        <f>データ!$O$6</f>
        <v>47.24</v>
      </c>
      <c r="J10" s="46"/>
      <c r="K10" s="46"/>
      <c r="L10" s="46"/>
      <c r="M10" s="46"/>
      <c r="N10" s="46"/>
      <c r="O10" s="80"/>
      <c r="P10" s="47">
        <f>データ!$P$6</f>
        <v>99.31</v>
      </c>
      <c r="Q10" s="47"/>
      <c r="R10" s="47"/>
      <c r="S10" s="47"/>
      <c r="T10" s="47"/>
      <c r="U10" s="47"/>
      <c r="V10" s="47"/>
      <c r="W10" s="44">
        <f>データ!$Q$6</f>
        <v>3370</v>
      </c>
      <c r="X10" s="44"/>
      <c r="Y10" s="44"/>
      <c r="Z10" s="44"/>
      <c r="AA10" s="44"/>
      <c r="AB10" s="44"/>
      <c r="AC10" s="44"/>
      <c r="AD10" s="2"/>
      <c r="AE10" s="2"/>
      <c r="AF10" s="2"/>
      <c r="AG10" s="2"/>
      <c r="AH10" s="2"/>
      <c r="AI10" s="2"/>
      <c r="AJ10" s="2"/>
      <c r="AK10" s="2"/>
      <c r="AL10" s="44">
        <f>データ!$U$6</f>
        <v>1866</v>
      </c>
      <c r="AM10" s="44"/>
      <c r="AN10" s="44"/>
      <c r="AO10" s="44"/>
      <c r="AP10" s="44"/>
      <c r="AQ10" s="44"/>
      <c r="AR10" s="44"/>
      <c r="AS10" s="44"/>
      <c r="AT10" s="45">
        <f>データ!$V$6</f>
        <v>25.3</v>
      </c>
      <c r="AU10" s="46"/>
      <c r="AV10" s="46"/>
      <c r="AW10" s="46"/>
      <c r="AX10" s="46"/>
      <c r="AY10" s="46"/>
      <c r="AZ10" s="46"/>
      <c r="BA10" s="46"/>
      <c r="BB10" s="47">
        <f>データ!$W$6</f>
        <v>73.75</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15">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15">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6" t="s">
        <v>113</v>
      </c>
      <c r="BM16" s="57"/>
      <c r="BN16" s="57"/>
      <c r="BO16" s="57"/>
      <c r="BP16" s="57"/>
      <c r="BQ16" s="57"/>
      <c r="BR16" s="57"/>
      <c r="BS16" s="57"/>
      <c r="BT16" s="57"/>
      <c r="BU16" s="57"/>
      <c r="BV16" s="57"/>
      <c r="BW16" s="57"/>
      <c r="BX16" s="57"/>
      <c r="BY16" s="57"/>
      <c r="BZ16" s="58"/>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6"/>
      <c r="BM17" s="57"/>
      <c r="BN17" s="57"/>
      <c r="BO17" s="57"/>
      <c r="BP17" s="57"/>
      <c r="BQ17" s="57"/>
      <c r="BR17" s="57"/>
      <c r="BS17" s="57"/>
      <c r="BT17" s="57"/>
      <c r="BU17" s="57"/>
      <c r="BV17" s="57"/>
      <c r="BW17" s="57"/>
      <c r="BX17" s="57"/>
      <c r="BY17" s="57"/>
      <c r="BZ17" s="58"/>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6"/>
      <c r="BM18" s="57"/>
      <c r="BN18" s="57"/>
      <c r="BO18" s="57"/>
      <c r="BP18" s="57"/>
      <c r="BQ18" s="57"/>
      <c r="BR18" s="57"/>
      <c r="BS18" s="57"/>
      <c r="BT18" s="57"/>
      <c r="BU18" s="57"/>
      <c r="BV18" s="57"/>
      <c r="BW18" s="57"/>
      <c r="BX18" s="57"/>
      <c r="BY18" s="57"/>
      <c r="BZ18" s="58"/>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6"/>
      <c r="BM19" s="57"/>
      <c r="BN19" s="57"/>
      <c r="BO19" s="57"/>
      <c r="BP19" s="57"/>
      <c r="BQ19" s="57"/>
      <c r="BR19" s="57"/>
      <c r="BS19" s="57"/>
      <c r="BT19" s="57"/>
      <c r="BU19" s="57"/>
      <c r="BV19" s="57"/>
      <c r="BW19" s="57"/>
      <c r="BX19" s="57"/>
      <c r="BY19" s="57"/>
      <c r="BZ19" s="58"/>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6"/>
      <c r="BM20" s="57"/>
      <c r="BN20" s="57"/>
      <c r="BO20" s="57"/>
      <c r="BP20" s="57"/>
      <c r="BQ20" s="57"/>
      <c r="BR20" s="57"/>
      <c r="BS20" s="57"/>
      <c r="BT20" s="57"/>
      <c r="BU20" s="57"/>
      <c r="BV20" s="57"/>
      <c r="BW20" s="57"/>
      <c r="BX20" s="57"/>
      <c r="BY20" s="57"/>
      <c r="BZ20" s="58"/>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6"/>
      <c r="BM21" s="57"/>
      <c r="BN21" s="57"/>
      <c r="BO21" s="57"/>
      <c r="BP21" s="57"/>
      <c r="BQ21" s="57"/>
      <c r="BR21" s="57"/>
      <c r="BS21" s="57"/>
      <c r="BT21" s="57"/>
      <c r="BU21" s="57"/>
      <c r="BV21" s="57"/>
      <c r="BW21" s="57"/>
      <c r="BX21" s="57"/>
      <c r="BY21" s="57"/>
      <c r="BZ21" s="58"/>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6"/>
      <c r="BM22" s="57"/>
      <c r="BN22" s="57"/>
      <c r="BO22" s="57"/>
      <c r="BP22" s="57"/>
      <c r="BQ22" s="57"/>
      <c r="BR22" s="57"/>
      <c r="BS22" s="57"/>
      <c r="BT22" s="57"/>
      <c r="BU22" s="57"/>
      <c r="BV22" s="57"/>
      <c r="BW22" s="57"/>
      <c r="BX22" s="57"/>
      <c r="BY22" s="57"/>
      <c r="BZ22" s="58"/>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6"/>
      <c r="BM23" s="57"/>
      <c r="BN23" s="57"/>
      <c r="BO23" s="57"/>
      <c r="BP23" s="57"/>
      <c r="BQ23" s="57"/>
      <c r="BR23" s="57"/>
      <c r="BS23" s="57"/>
      <c r="BT23" s="57"/>
      <c r="BU23" s="57"/>
      <c r="BV23" s="57"/>
      <c r="BW23" s="57"/>
      <c r="BX23" s="57"/>
      <c r="BY23" s="57"/>
      <c r="BZ23" s="58"/>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6"/>
      <c r="BM24" s="57"/>
      <c r="BN24" s="57"/>
      <c r="BO24" s="57"/>
      <c r="BP24" s="57"/>
      <c r="BQ24" s="57"/>
      <c r="BR24" s="57"/>
      <c r="BS24" s="57"/>
      <c r="BT24" s="57"/>
      <c r="BU24" s="57"/>
      <c r="BV24" s="57"/>
      <c r="BW24" s="57"/>
      <c r="BX24" s="57"/>
      <c r="BY24" s="57"/>
      <c r="BZ24" s="58"/>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6"/>
      <c r="BM25" s="57"/>
      <c r="BN25" s="57"/>
      <c r="BO25" s="57"/>
      <c r="BP25" s="57"/>
      <c r="BQ25" s="57"/>
      <c r="BR25" s="57"/>
      <c r="BS25" s="57"/>
      <c r="BT25" s="57"/>
      <c r="BU25" s="57"/>
      <c r="BV25" s="57"/>
      <c r="BW25" s="57"/>
      <c r="BX25" s="57"/>
      <c r="BY25" s="57"/>
      <c r="BZ25" s="58"/>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6"/>
      <c r="BM26" s="57"/>
      <c r="BN26" s="57"/>
      <c r="BO26" s="57"/>
      <c r="BP26" s="57"/>
      <c r="BQ26" s="57"/>
      <c r="BR26" s="57"/>
      <c r="BS26" s="57"/>
      <c r="BT26" s="57"/>
      <c r="BU26" s="57"/>
      <c r="BV26" s="57"/>
      <c r="BW26" s="57"/>
      <c r="BX26" s="57"/>
      <c r="BY26" s="57"/>
      <c r="BZ26" s="58"/>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6"/>
      <c r="BM27" s="57"/>
      <c r="BN27" s="57"/>
      <c r="BO27" s="57"/>
      <c r="BP27" s="57"/>
      <c r="BQ27" s="57"/>
      <c r="BR27" s="57"/>
      <c r="BS27" s="57"/>
      <c r="BT27" s="57"/>
      <c r="BU27" s="57"/>
      <c r="BV27" s="57"/>
      <c r="BW27" s="57"/>
      <c r="BX27" s="57"/>
      <c r="BY27" s="57"/>
      <c r="BZ27" s="58"/>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6"/>
      <c r="BM28" s="57"/>
      <c r="BN28" s="57"/>
      <c r="BO28" s="57"/>
      <c r="BP28" s="57"/>
      <c r="BQ28" s="57"/>
      <c r="BR28" s="57"/>
      <c r="BS28" s="57"/>
      <c r="BT28" s="57"/>
      <c r="BU28" s="57"/>
      <c r="BV28" s="57"/>
      <c r="BW28" s="57"/>
      <c r="BX28" s="57"/>
      <c r="BY28" s="57"/>
      <c r="BZ28" s="58"/>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6"/>
      <c r="BM29" s="57"/>
      <c r="BN29" s="57"/>
      <c r="BO29" s="57"/>
      <c r="BP29" s="57"/>
      <c r="BQ29" s="57"/>
      <c r="BR29" s="57"/>
      <c r="BS29" s="57"/>
      <c r="BT29" s="57"/>
      <c r="BU29" s="57"/>
      <c r="BV29" s="57"/>
      <c r="BW29" s="57"/>
      <c r="BX29" s="57"/>
      <c r="BY29" s="57"/>
      <c r="BZ29" s="58"/>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6"/>
      <c r="BM30" s="57"/>
      <c r="BN30" s="57"/>
      <c r="BO30" s="57"/>
      <c r="BP30" s="57"/>
      <c r="BQ30" s="57"/>
      <c r="BR30" s="57"/>
      <c r="BS30" s="57"/>
      <c r="BT30" s="57"/>
      <c r="BU30" s="57"/>
      <c r="BV30" s="57"/>
      <c r="BW30" s="57"/>
      <c r="BX30" s="57"/>
      <c r="BY30" s="57"/>
      <c r="BZ30" s="58"/>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6"/>
      <c r="BM31" s="57"/>
      <c r="BN31" s="57"/>
      <c r="BO31" s="57"/>
      <c r="BP31" s="57"/>
      <c r="BQ31" s="57"/>
      <c r="BR31" s="57"/>
      <c r="BS31" s="57"/>
      <c r="BT31" s="57"/>
      <c r="BU31" s="57"/>
      <c r="BV31" s="57"/>
      <c r="BW31" s="57"/>
      <c r="BX31" s="57"/>
      <c r="BY31" s="57"/>
      <c r="BZ31" s="58"/>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6"/>
      <c r="BM32" s="57"/>
      <c r="BN32" s="57"/>
      <c r="BO32" s="57"/>
      <c r="BP32" s="57"/>
      <c r="BQ32" s="57"/>
      <c r="BR32" s="57"/>
      <c r="BS32" s="57"/>
      <c r="BT32" s="57"/>
      <c r="BU32" s="57"/>
      <c r="BV32" s="57"/>
      <c r="BW32" s="57"/>
      <c r="BX32" s="57"/>
      <c r="BY32" s="57"/>
      <c r="BZ32" s="58"/>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6"/>
      <c r="BM33" s="57"/>
      <c r="BN33" s="57"/>
      <c r="BO33" s="57"/>
      <c r="BP33" s="57"/>
      <c r="BQ33" s="57"/>
      <c r="BR33" s="57"/>
      <c r="BS33" s="57"/>
      <c r="BT33" s="57"/>
      <c r="BU33" s="57"/>
      <c r="BV33" s="57"/>
      <c r="BW33" s="57"/>
      <c r="BX33" s="57"/>
      <c r="BY33" s="57"/>
      <c r="BZ33" s="58"/>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6"/>
      <c r="BM34" s="57"/>
      <c r="BN34" s="57"/>
      <c r="BO34" s="57"/>
      <c r="BP34" s="57"/>
      <c r="BQ34" s="57"/>
      <c r="BR34" s="57"/>
      <c r="BS34" s="57"/>
      <c r="BT34" s="57"/>
      <c r="BU34" s="57"/>
      <c r="BV34" s="57"/>
      <c r="BW34" s="57"/>
      <c r="BX34" s="57"/>
      <c r="BY34" s="57"/>
      <c r="BZ34" s="58"/>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6"/>
      <c r="BM35" s="57"/>
      <c r="BN35" s="57"/>
      <c r="BO35" s="57"/>
      <c r="BP35" s="57"/>
      <c r="BQ35" s="57"/>
      <c r="BR35" s="57"/>
      <c r="BS35" s="57"/>
      <c r="BT35" s="57"/>
      <c r="BU35" s="57"/>
      <c r="BV35" s="57"/>
      <c r="BW35" s="57"/>
      <c r="BX35" s="57"/>
      <c r="BY35" s="57"/>
      <c r="BZ35" s="58"/>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6"/>
      <c r="BM36" s="57"/>
      <c r="BN36" s="57"/>
      <c r="BO36" s="57"/>
      <c r="BP36" s="57"/>
      <c r="BQ36" s="57"/>
      <c r="BR36" s="57"/>
      <c r="BS36" s="57"/>
      <c r="BT36" s="57"/>
      <c r="BU36" s="57"/>
      <c r="BV36" s="57"/>
      <c r="BW36" s="57"/>
      <c r="BX36" s="57"/>
      <c r="BY36" s="57"/>
      <c r="BZ36" s="58"/>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6"/>
      <c r="BM37" s="57"/>
      <c r="BN37" s="57"/>
      <c r="BO37" s="57"/>
      <c r="BP37" s="57"/>
      <c r="BQ37" s="57"/>
      <c r="BR37" s="57"/>
      <c r="BS37" s="57"/>
      <c r="BT37" s="57"/>
      <c r="BU37" s="57"/>
      <c r="BV37" s="57"/>
      <c r="BW37" s="57"/>
      <c r="BX37" s="57"/>
      <c r="BY37" s="57"/>
      <c r="BZ37" s="58"/>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6"/>
      <c r="BM38" s="57"/>
      <c r="BN38" s="57"/>
      <c r="BO38" s="57"/>
      <c r="BP38" s="57"/>
      <c r="BQ38" s="57"/>
      <c r="BR38" s="57"/>
      <c r="BS38" s="57"/>
      <c r="BT38" s="57"/>
      <c r="BU38" s="57"/>
      <c r="BV38" s="57"/>
      <c r="BW38" s="57"/>
      <c r="BX38" s="57"/>
      <c r="BY38" s="57"/>
      <c r="BZ38" s="58"/>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6"/>
      <c r="BM39" s="57"/>
      <c r="BN39" s="57"/>
      <c r="BO39" s="57"/>
      <c r="BP39" s="57"/>
      <c r="BQ39" s="57"/>
      <c r="BR39" s="57"/>
      <c r="BS39" s="57"/>
      <c r="BT39" s="57"/>
      <c r="BU39" s="57"/>
      <c r="BV39" s="57"/>
      <c r="BW39" s="57"/>
      <c r="BX39" s="57"/>
      <c r="BY39" s="57"/>
      <c r="BZ39" s="58"/>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6"/>
      <c r="BM40" s="57"/>
      <c r="BN40" s="57"/>
      <c r="BO40" s="57"/>
      <c r="BP40" s="57"/>
      <c r="BQ40" s="57"/>
      <c r="BR40" s="57"/>
      <c r="BS40" s="57"/>
      <c r="BT40" s="57"/>
      <c r="BU40" s="57"/>
      <c r="BV40" s="57"/>
      <c r="BW40" s="57"/>
      <c r="BX40" s="57"/>
      <c r="BY40" s="57"/>
      <c r="BZ40" s="58"/>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6"/>
      <c r="BM41" s="57"/>
      <c r="BN41" s="57"/>
      <c r="BO41" s="57"/>
      <c r="BP41" s="57"/>
      <c r="BQ41" s="57"/>
      <c r="BR41" s="57"/>
      <c r="BS41" s="57"/>
      <c r="BT41" s="57"/>
      <c r="BU41" s="57"/>
      <c r="BV41" s="57"/>
      <c r="BW41" s="57"/>
      <c r="BX41" s="57"/>
      <c r="BY41" s="57"/>
      <c r="BZ41" s="58"/>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6"/>
      <c r="BM42" s="57"/>
      <c r="BN42" s="57"/>
      <c r="BO42" s="57"/>
      <c r="BP42" s="57"/>
      <c r="BQ42" s="57"/>
      <c r="BR42" s="57"/>
      <c r="BS42" s="57"/>
      <c r="BT42" s="57"/>
      <c r="BU42" s="57"/>
      <c r="BV42" s="57"/>
      <c r="BW42" s="57"/>
      <c r="BX42" s="57"/>
      <c r="BY42" s="57"/>
      <c r="BZ42" s="58"/>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6"/>
      <c r="BM43" s="57"/>
      <c r="BN43" s="57"/>
      <c r="BO43" s="57"/>
      <c r="BP43" s="57"/>
      <c r="BQ43" s="57"/>
      <c r="BR43" s="57"/>
      <c r="BS43" s="57"/>
      <c r="BT43" s="57"/>
      <c r="BU43" s="57"/>
      <c r="BV43" s="57"/>
      <c r="BW43" s="57"/>
      <c r="BX43" s="57"/>
      <c r="BY43" s="57"/>
      <c r="BZ43" s="58"/>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9"/>
      <c r="BM44" s="60"/>
      <c r="BN44" s="60"/>
      <c r="BO44" s="60"/>
      <c r="BP44" s="60"/>
      <c r="BQ44" s="60"/>
      <c r="BR44" s="60"/>
      <c r="BS44" s="60"/>
      <c r="BT44" s="60"/>
      <c r="BU44" s="60"/>
      <c r="BV44" s="60"/>
      <c r="BW44" s="60"/>
      <c r="BX44" s="60"/>
      <c r="BY44" s="60"/>
      <c r="BZ44" s="61"/>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111</v>
      </c>
      <c r="BM47" s="57"/>
      <c r="BN47" s="57"/>
      <c r="BO47" s="57"/>
      <c r="BP47" s="57"/>
      <c r="BQ47" s="57"/>
      <c r="BR47" s="57"/>
      <c r="BS47" s="57"/>
      <c r="BT47" s="57"/>
      <c r="BU47" s="57"/>
      <c r="BV47" s="57"/>
      <c r="BW47" s="57"/>
      <c r="BX47" s="57"/>
      <c r="BY47" s="57"/>
      <c r="BZ47" s="58"/>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15">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5" customHeight="1" x14ac:dyDescent="0.15">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9"/>
      <c r="BM63" s="60"/>
      <c r="BN63" s="60"/>
      <c r="BO63" s="60"/>
      <c r="BP63" s="60"/>
      <c r="BQ63" s="60"/>
      <c r="BR63" s="60"/>
      <c r="BS63" s="60"/>
      <c r="BT63" s="60"/>
      <c r="BU63" s="60"/>
      <c r="BV63" s="60"/>
      <c r="BW63" s="60"/>
      <c r="BX63" s="60"/>
      <c r="BY63" s="60"/>
      <c r="BZ63" s="61"/>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112</v>
      </c>
      <c r="BM66" s="57"/>
      <c r="BN66" s="57"/>
      <c r="BO66" s="57"/>
      <c r="BP66" s="57"/>
      <c r="BQ66" s="57"/>
      <c r="BR66" s="57"/>
      <c r="BS66" s="57"/>
      <c r="BT66" s="57"/>
      <c r="BU66" s="57"/>
      <c r="BV66" s="57"/>
      <c r="BW66" s="57"/>
      <c r="BX66" s="57"/>
      <c r="BY66" s="57"/>
      <c r="BZ66" s="58"/>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【102.02】</v>
      </c>
      <c r="F85" s="13" t="str">
        <f>データ!AS6</f>
        <v>【26.96】</v>
      </c>
      <c r="G85" s="13" t="str">
        <f>データ!BD6</f>
        <v>【142.39】</v>
      </c>
      <c r="H85" s="13" t="str">
        <f>データ!BO6</f>
        <v>【1,043.36】</v>
      </c>
      <c r="I85" s="13" t="str">
        <f>データ!BZ6</f>
        <v>【56.19】</v>
      </c>
      <c r="J85" s="13" t="str">
        <f>データ!CK6</f>
        <v>【285.60】</v>
      </c>
      <c r="K85" s="13" t="str">
        <f>データ!CV6</f>
        <v>【48.33】</v>
      </c>
      <c r="L85" s="13" t="str">
        <f>データ!DG6</f>
        <v>【70.34】</v>
      </c>
      <c r="M85" s="13" t="str">
        <f>データ!DR6</f>
        <v>【35.50】</v>
      </c>
      <c r="N85" s="13" t="str">
        <f>データ!EC6</f>
        <v>【16.16】</v>
      </c>
      <c r="O85" s="13" t="str">
        <f>データ!EN6</f>
        <v>【0.28】</v>
      </c>
    </row>
  </sheetData>
  <sheetProtection algorithmName="SHA-512" hashValue="DeKChNwq9F74alUZsz8rrPYu0TEAV/dbYnA+S1tozL01kIfVGJ6KiISiQkvzqr1WhU+9NMiVMlcPzqb26h19bw==" saltValue="BdZRUgI5RVdfKm14w/e9jQ=="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13986</v>
      </c>
      <c r="D6" s="20">
        <f t="shared" si="3"/>
        <v>46</v>
      </c>
      <c r="E6" s="20">
        <f t="shared" si="3"/>
        <v>1</v>
      </c>
      <c r="F6" s="20">
        <f t="shared" si="3"/>
        <v>0</v>
      </c>
      <c r="G6" s="20">
        <f t="shared" si="3"/>
        <v>5</v>
      </c>
      <c r="H6" s="20" t="str">
        <f t="shared" si="3"/>
        <v>北海道　喜茂別町</v>
      </c>
      <c r="I6" s="20" t="str">
        <f t="shared" si="3"/>
        <v>法適用</v>
      </c>
      <c r="J6" s="20" t="str">
        <f t="shared" si="3"/>
        <v>水道事業</v>
      </c>
      <c r="K6" s="20" t="str">
        <f t="shared" si="3"/>
        <v>簡易水道事業</v>
      </c>
      <c r="L6" s="20" t="str">
        <f t="shared" si="3"/>
        <v>C4</v>
      </c>
      <c r="M6" s="20" t="str">
        <f t="shared" si="3"/>
        <v>非設置</v>
      </c>
      <c r="N6" s="21" t="str">
        <f t="shared" si="3"/>
        <v>-</v>
      </c>
      <c r="O6" s="21">
        <f t="shared" si="3"/>
        <v>47.24</v>
      </c>
      <c r="P6" s="21">
        <f t="shared" si="3"/>
        <v>99.31</v>
      </c>
      <c r="Q6" s="21">
        <f t="shared" si="3"/>
        <v>3370</v>
      </c>
      <c r="R6" s="21">
        <f t="shared" si="3"/>
        <v>1928</v>
      </c>
      <c r="S6" s="21">
        <f t="shared" si="3"/>
        <v>189.41</v>
      </c>
      <c r="T6" s="21">
        <f t="shared" si="3"/>
        <v>10.18</v>
      </c>
      <c r="U6" s="21">
        <f t="shared" si="3"/>
        <v>1866</v>
      </c>
      <c r="V6" s="21">
        <f t="shared" si="3"/>
        <v>25.3</v>
      </c>
      <c r="W6" s="21">
        <f t="shared" si="3"/>
        <v>73.75</v>
      </c>
      <c r="X6" s="22" t="str">
        <f>IF(X7="",NA(),X7)</f>
        <v>-</v>
      </c>
      <c r="Y6" s="22" t="str">
        <f t="shared" ref="Y6:AG6" si="4">IF(Y7="",NA(),Y7)</f>
        <v>-</v>
      </c>
      <c r="Z6" s="22" t="str">
        <f t="shared" si="4"/>
        <v>-</v>
      </c>
      <c r="AA6" s="22" t="str">
        <f t="shared" si="4"/>
        <v>-</v>
      </c>
      <c r="AB6" s="22">
        <f t="shared" si="4"/>
        <v>116.78</v>
      </c>
      <c r="AC6" s="22" t="str">
        <f t="shared" si="4"/>
        <v>-</v>
      </c>
      <c r="AD6" s="22" t="str">
        <f t="shared" si="4"/>
        <v>-</v>
      </c>
      <c r="AE6" s="22" t="str">
        <f t="shared" si="4"/>
        <v>-</v>
      </c>
      <c r="AF6" s="22" t="str">
        <f t="shared" si="4"/>
        <v>-</v>
      </c>
      <c r="AG6" s="22">
        <f t="shared" si="4"/>
        <v>102.26</v>
      </c>
      <c r="AH6" s="21" t="str">
        <f>IF(AH7="","",IF(AH7="-","【-】","【"&amp;SUBSTITUTE(TEXT(AH7,"#,##0.00"),"-","△")&amp;"】"))</f>
        <v>【102.02】</v>
      </c>
      <c r="AI6" s="22" t="str">
        <f>IF(AI7="",NA(),AI7)</f>
        <v>-</v>
      </c>
      <c r="AJ6" s="22" t="str">
        <f t="shared" ref="AJ6:AR6" si="5">IF(AJ7="",NA(),AJ7)</f>
        <v>-</v>
      </c>
      <c r="AK6" s="22" t="str">
        <f t="shared" si="5"/>
        <v>-</v>
      </c>
      <c r="AL6" s="22" t="str">
        <f t="shared" si="5"/>
        <v>-</v>
      </c>
      <c r="AM6" s="21">
        <f t="shared" si="5"/>
        <v>0</v>
      </c>
      <c r="AN6" s="22" t="str">
        <f t="shared" si="5"/>
        <v>-</v>
      </c>
      <c r="AO6" s="22" t="str">
        <f t="shared" si="5"/>
        <v>-</v>
      </c>
      <c r="AP6" s="22" t="str">
        <f t="shared" si="5"/>
        <v>-</v>
      </c>
      <c r="AQ6" s="22" t="str">
        <f t="shared" si="5"/>
        <v>-</v>
      </c>
      <c r="AR6" s="22">
        <f t="shared" si="5"/>
        <v>82.37</v>
      </c>
      <c r="AS6" s="21" t="str">
        <f>IF(AS7="","",IF(AS7="-","【-】","【"&amp;SUBSTITUTE(TEXT(AS7,"#,##0.00"),"-","△")&amp;"】"))</f>
        <v>【26.96】</v>
      </c>
      <c r="AT6" s="22" t="str">
        <f>IF(AT7="",NA(),AT7)</f>
        <v>-</v>
      </c>
      <c r="AU6" s="22" t="str">
        <f t="shared" ref="AU6:BC6" si="6">IF(AU7="",NA(),AU7)</f>
        <v>-</v>
      </c>
      <c r="AV6" s="22" t="str">
        <f t="shared" si="6"/>
        <v>-</v>
      </c>
      <c r="AW6" s="22" t="str">
        <f t="shared" si="6"/>
        <v>-</v>
      </c>
      <c r="AX6" s="22">
        <f t="shared" si="6"/>
        <v>1761.6</v>
      </c>
      <c r="AY6" s="22" t="str">
        <f t="shared" si="6"/>
        <v>-</v>
      </c>
      <c r="AZ6" s="22" t="str">
        <f t="shared" si="6"/>
        <v>-</v>
      </c>
      <c r="BA6" s="22" t="str">
        <f t="shared" si="6"/>
        <v>-</v>
      </c>
      <c r="BB6" s="22" t="str">
        <f t="shared" si="6"/>
        <v>-</v>
      </c>
      <c r="BC6" s="22">
        <f t="shared" si="6"/>
        <v>101.6</v>
      </c>
      <c r="BD6" s="21" t="str">
        <f>IF(BD7="","",IF(BD7="-","【-】","【"&amp;SUBSTITUTE(TEXT(BD7,"#,##0.00"),"-","△")&amp;"】"))</f>
        <v>【142.39】</v>
      </c>
      <c r="BE6" s="22" t="str">
        <f>IF(BE7="",NA(),BE7)</f>
        <v>-</v>
      </c>
      <c r="BF6" s="22" t="str">
        <f t="shared" ref="BF6:BN6" si="7">IF(BF7="",NA(),BF7)</f>
        <v>-</v>
      </c>
      <c r="BG6" s="22" t="str">
        <f t="shared" si="7"/>
        <v>-</v>
      </c>
      <c r="BH6" s="22" t="str">
        <f t="shared" si="7"/>
        <v>-</v>
      </c>
      <c r="BI6" s="22">
        <f t="shared" si="7"/>
        <v>2009.46</v>
      </c>
      <c r="BJ6" s="22" t="str">
        <f t="shared" si="7"/>
        <v>-</v>
      </c>
      <c r="BK6" s="22" t="str">
        <f t="shared" si="7"/>
        <v>-</v>
      </c>
      <c r="BL6" s="22" t="str">
        <f t="shared" si="7"/>
        <v>-</v>
      </c>
      <c r="BM6" s="22" t="str">
        <f t="shared" si="7"/>
        <v>-</v>
      </c>
      <c r="BN6" s="22">
        <f t="shared" si="7"/>
        <v>1398.03</v>
      </c>
      <c r="BO6" s="21" t="str">
        <f>IF(BO7="","",IF(BO7="-","【-】","【"&amp;SUBSTITUTE(TEXT(BO7,"#,##0.00"),"-","△")&amp;"】"))</f>
        <v>【1,043.36】</v>
      </c>
      <c r="BP6" s="22" t="str">
        <f>IF(BP7="",NA(),BP7)</f>
        <v>-</v>
      </c>
      <c r="BQ6" s="22" t="str">
        <f t="shared" ref="BQ6:BY6" si="8">IF(BQ7="",NA(),BQ7)</f>
        <v>-</v>
      </c>
      <c r="BR6" s="22" t="str">
        <f t="shared" si="8"/>
        <v>-</v>
      </c>
      <c r="BS6" s="22" t="str">
        <f t="shared" si="8"/>
        <v>-</v>
      </c>
      <c r="BT6" s="22">
        <f t="shared" si="8"/>
        <v>43.53</v>
      </c>
      <c r="BU6" s="22" t="str">
        <f t="shared" si="8"/>
        <v>-</v>
      </c>
      <c r="BV6" s="22" t="str">
        <f t="shared" si="8"/>
        <v>-</v>
      </c>
      <c r="BW6" s="22" t="str">
        <f t="shared" si="8"/>
        <v>-</v>
      </c>
      <c r="BX6" s="22" t="str">
        <f t="shared" si="8"/>
        <v>-</v>
      </c>
      <c r="BY6" s="22">
        <f t="shared" si="8"/>
        <v>39.15</v>
      </c>
      <c r="BZ6" s="21" t="str">
        <f>IF(BZ7="","",IF(BZ7="-","【-】","【"&amp;SUBSTITUTE(TEXT(BZ7,"#,##0.00"),"-","△")&amp;"】"))</f>
        <v>【56.19】</v>
      </c>
      <c r="CA6" s="22" t="str">
        <f>IF(CA7="",NA(),CA7)</f>
        <v>-</v>
      </c>
      <c r="CB6" s="22" t="str">
        <f t="shared" ref="CB6:CJ6" si="9">IF(CB7="",NA(),CB7)</f>
        <v>-</v>
      </c>
      <c r="CC6" s="22" t="str">
        <f t="shared" si="9"/>
        <v>-</v>
      </c>
      <c r="CD6" s="22" t="str">
        <f t="shared" si="9"/>
        <v>-</v>
      </c>
      <c r="CE6" s="22">
        <f t="shared" si="9"/>
        <v>270.73</v>
      </c>
      <c r="CF6" s="22" t="str">
        <f t="shared" si="9"/>
        <v>-</v>
      </c>
      <c r="CG6" s="22" t="str">
        <f t="shared" si="9"/>
        <v>-</v>
      </c>
      <c r="CH6" s="22" t="str">
        <f t="shared" si="9"/>
        <v>-</v>
      </c>
      <c r="CI6" s="22" t="str">
        <f t="shared" si="9"/>
        <v>-</v>
      </c>
      <c r="CJ6" s="22">
        <f t="shared" si="9"/>
        <v>392.81</v>
      </c>
      <c r="CK6" s="21" t="str">
        <f>IF(CK7="","",IF(CK7="-","【-】","【"&amp;SUBSTITUTE(TEXT(CK7,"#,##0.00"),"-","△")&amp;"】"))</f>
        <v>【285.60】</v>
      </c>
      <c r="CL6" s="22" t="str">
        <f>IF(CL7="",NA(),CL7)</f>
        <v>-</v>
      </c>
      <c r="CM6" s="22" t="str">
        <f t="shared" ref="CM6:CU6" si="10">IF(CM7="",NA(),CM7)</f>
        <v>-</v>
      </c>
      <c r="CN6" s="22" t="str">
        <f t="shared" si="10"/>
        <v>-</v>
      </c>
      <c r="CO6" s="22" t="str">
        <f t="shared" si="10"/>
        <v>-</v>
      </c>
      <c r="CP6" s="22">
        <f t="shared" si="10"/>
        <v>57.03</v>
      </c>
      <c r="CQ6" s="22" t="str">
        <f t="shared" si="10"/>
        <v>-</v>
      </c>
      <c r="CR6" s="22" t="str">
        <f t="shared" si="10"/>
        <v>-</v>
      </c>
      <c r="CS6" s="22" t="str">
        <f t="shared" si="10"/>
        <v>-</v>
      </c>
      <c r="CT6" s="22" t="str">
        <f t="shared" si="10"/>
        <v>-</v>
      </c>
      <c r="CU6" s="22">
        <f t="shared" si="10"/>
        <v>29.19</v>
      </c>
      <c r="CV6" s="21" t="str">
        <f>IF(CV7="","",IF(CV7="-","【-】","【"&amp;SUBSTITUTE(TEXT(CV7,"#,##0.00"),"-","△")&amp;"】"))</f>
        <v>【48.33】</v>
      </c>
      <c r="CW6" s="22" t="str">
        <f>IF(CW7="",NA(),CW7)</f>
        <v>-</v>
      </c>
      <c r="CX6" s="22" t="str">
        <f t="shared" ref="CX6:DF6" si="11">IF(CX7="",NA(),CX7)</f>
        <v>-</v>
      </c>
      <c r="CY6" s="22" t="str">
        <f t="shared" si="11"/>
        <v>-</v>
      </c>
      <c r="CZ6" s="22" t="str">
        <f t="shared" si="11"/>
        <v>-</v>
      </c>
      <c r="DA6" s="22">
        <f t="shared" si="11"/>
        <v>85</v>
      </c>
      <c r="DB6" s="22" t="str">
        <f t="shared" si="11"/>
        <v>-</v>
      </c>
      <c r="DC6" s="22" t="str">
        <f t="shared" si="11"/>
        <v>-</v>
      </c>
      <c r="DD6" s="22" t="str">
        <f t="shared" si="11"/>
        <v>-</v>
      </c>
      <c r="DE6" s="22" t="str">
        <f t="shared" si="11"/>
        <v>-</v>
      </c>
      <c r="DF6" s="22">
        <f t="shared" si="11"/>
        <v>66.040000000000006</v>
      </c>
      <c r="DG6" s="21" t="str">
        <f>IF(DG7="","",IF(DG7="-","【-】","【"&amp;SUBSTITUTE(TEXT(DG7,"#,##0.00"),"-","△")&amp;"】"))</f>
        <v>【70.34】</v>
      </c>
      <c r="DH6" s="22" t="str">
        <f>IF(DH7="",NA(),DH7)</f>
        <v>-</v>
      </c>
      <c r="DI6" s="22" t="str">
        <f t="shared" ref="DI6:DQ6" si="12">IF(DI7="",NA(),DI7)</f>
        <v>-</v>
      </c>
      <c r="DJ6" s="22" t="str">
        <f t="shared" si="12"/>
        <v>-</v>
      </c>
      <c r="DK6" s="22" t="str">
        <f t="shared" si="12"/>
        <v>-</v>
      </c>
      <c r="DL6" s="22">
        <f t="shared" si="12"/>
        <v>5.97</v>
      </c>
      <c r="DM6" s="22" t="str">
        <f t="shared" si="12"/>
        <v>-</v>
      </c>
      <c r="DN6" s="22" t="str">
        <f t="shared" si="12"/>
        <v>-</v>
      </c>
      <c r="DO6" s="22" t="str">
        <f t="shared" si="12"/>
        <v>-</v>
      </c>
      <c r="DP6" s="22" t="str">
        <f t="shared" si="12"/>
        <v>-</v>
      </c>
      <c r="DQ6" s="22">
        <f t="shared" si="12"/>
        <v>28.04</v>
      </c>
      <c r="DR6" s="21" t="str">
        <f>IF(DR7="","",IF(DR7="-","【-】","【"&amp;SUBSTITUTE(TEXT(DR7,"#,##0.00"),"-","△")&amp;"】"))</f>
        <v>【35.50】</v>
      </c>
      <c r="DS6" s="22" t="str">
        <f>IF(DS7="",NA(),DS7)</f>
        <v>-</v>
      </c>
      <c r="DT6" s="22" t="str">
        <f t="shared" ref="DT6:EB6" si="13">IF(DT7="",NA(),DT7)</f>
        <v>-</v>
      </c>
      <c r="DU6" s="22" t="str">
        <f t="shared" si="13"/>
        <v>-</v>
      </c>
      <c r="DV6" s="22" t="str">
        <f t="shared" si="13"/>
        <v>-</v>
      </c>
      <c r="DW6" s="21">
        <f t="shared" si="13"/>
        <v>0</v>
      </c>
      <c r="DX6" s="22" t="str">
        <f t="shared" si="13"/>
        <v>-</v>
      </c>
      <c r="DY6" s="22" t="str">
        <f t="shared" si="13"/>
        <v>-</v>
      </c>
      <c r="DZ6" s="22" t="str">
        <f t="shared" si="13"/>
        <v>-</v>
      </c>
      <c r="EA6" s="22" t="str">
        <f t="shared" si="13"/>
        <v>-</v>
      </c>
      <c r="EB6" s="22">
        <f t="shared" si="13"/>
        <v>11.15</v>
      </c>
      <c r="EC6" s="21" t="str">
        <f>IF(EC7="","",IF(EC7="-","【-】","【"&amp;SUBSTITUTE(TEXT(EC7,"#,##0.00"),"-","△")&amp;"】"))</f>
        <v>【16.16】</v>
      </c>
      <c r="ED6" s="22" t="str">
        <f>IF(ED7="",NA(),ED7)</f>
        <v>-</v>
      </c>
      <c r="EE6" s="22" t="str">
        <f t="shared" ref="EE6:EM6" si="14">IF(EE7="",NA(),EE7)</f>
        <v>-</v>
      </c>
      <c r="EF6" s="22" t="str">
        <f t="shared" si="14"/>
        <v>-</v>
      </c>
      <c r="EG6" s="22" t="str">
        <f t="shared" si="14"/>
        <v>-</v>
      </c>
      <c r="EH6" s="21">
        <f t="shared" si="14"/>
        <v>0</v>
      </c>
      <c r="EI6" s="22" t="str">
        <f t="shared" si="14"/>
        <v>-</v>
      </c>
      <c r="EJ6" s="22" t="str">
        <f t="shared" si="14"/>
        <v>-</v>
      </c>
      <c r="EK6" s="22" t="str">
        <f t="shared" si="14"/>
        <v>-</v>
      </c>
      <c r="EL6" s="22" t="str">
        <f t="shared" si="14"/>
        <v>-</v>
      </c>
      <c r="EM6" s="22">
        <f t="shared" si="14"/>
        <v>0.25</v>
      </c>
      <c r="EN6" s="21" t="str">
        <f>IF(EN7="","",IF(EN7="-","【-】","【"&amp;SUBSTITUTE(TEXT(EN7,"#,##0.00"),"-","△")&amp;"】"))</f>
        <v>【0.28】</v>
      </c>
    </row>
    <row r="7" spans="1:144" s="23" customFormat="1" x14ac:dyDescent="0.15">
      <c r="A7" s="15"/>
      <c r="B7" s="24">
        <v>2024</v>
      </c>
      <c r="C7" s="24">
        <v>13986</v>
      </c>
      <c r="D7" s="24">
        <v>46</v>
      </c>
      <c r="E7" s="24">
        <v>1</v>
      </c>
      <c r="F7" s="24">
        <v>0</v>
      </c>
      <c r="G7" s="24">
        <v>5</v>
      </c>
      <c r="H7" s="24" t="s">
        <v>93</v>
      </c>
      <c r="I7" s="24" t="s">
        <v>94</v>
      </c>
      <c r="J7" s="24" t="s">
        <v>95</v>
      </c>
      <c r="K7" s="24" t="s">
        <v>96</v>
      </c>
      <c r="L7" s="24" t="s">
        <v>97</v>
      </c>
      <c r="M7" s="24" t="s">
        <v>98</v>
      </c>
      <c r="N7" s="25" t="s">
        <v>99</v>
      </c>
      <c r="O7" s="25">
        <v>47.24</v>
      </c>
      <c r="P7" s="25">
        <v>99.31</v>
      </c>
      <c r="Q7" s="25">
        <v>3370</v>
      </c>
      <c r="R7" s="25">
        <v>1928</v>
      </c>
      <c r="S7" s="25">
        <v>189.41</v>
      </c>
      <c r="T7" s="25">
        <v>10.18</v>
      </c>
      <c r="U7" s="25">
        <v>1866</v>
      </c>
      <c r="V7" s="25">
        <v>25.3</v>
      </c>
      <c r="W7" s="25">
        <v>73.75</v>
      </c>
      <c r="X7" s="25" t="s">
        <v>99</v>
      </c>
      <c r="Y7" s="25" t="s">
        <v>99</v>
      </c>
      <c r="Z7" s="25" t="s">
        <v>99</v>
      </c>
      <c r="AA7" s="25" t="s">
        <v>99</v>
      </c>
      <c r="AB7" s="25">
        <v>116.78</v>
      </c>
      <c r="AC7" s="25" t="s">
        <v>99</v>
      </c>
      <c r="AD7" s="25" t="s">
        <v>99</v>
      </c>
      <c r="AE7" s="25" t="s">
        <v>99</v>
      </c>
      <c r="AF7" s="25" t="s">
        <v>99</v>
      </c>
      <c r="AG7" s="25">
        <v>102.26</v>
      </c>
      <c r="AH7" s="25">
        <v>102.02</v>
      </c>
      <c r="AI7" s="25" t="s">
        <v>99</v>
      </c>
      <c r="AJ7" s="25" t="s">
        <v>99</v>
      </c>
      <c r="AK7" s="25" t="s">
        <v>99</v>
      </c>
      <c r="AL7" s="25" t="s">
        <v>99</v>
      </c>
      <c r="AM7" s="25">
        <v>0</v>
      </c>
      <c r="AN7" s="25" t="s">
        <v>99</v>
      </c>
      <c r="AO7" s="25" t="s">
        <v>99</v>
      </c>
      <c r="AP7" s="25" t="s">
        <v>99</v>
      </c>
      <c r="AQ7" s="25" t="s">
        <v>99</v>
      </c>
      <c r="AR7" s="25">
        <v>82.37</v>
      </c>
      <c r="AS7" s="25">
        <v>26.96</v>
      </c>
      <c r="AT7" s="25" t="s">
        <v>99</v>
      </c>
      <c r="AU7" s="25" t="s">
        <v>99</v>
      </c>
      <c r="AV7" s="25" t="s">
        <v>99</v>
      </c>
      <c r="AW7" s="25" t="s">
        <v>99</v>
      </c>
      <c r="AX7" s="25">
        <v>1761.6</v>
      </c>
      <c r="AY7" s="25" t="s">
        <v>99</v>
      </c>
      <c r="AZ7" s="25" t="s">
        <v>99</v>
      </c>
      <c r="BA7" s="25" t="s">
        <v>99</v>
      </c>
      <c r="BB7" s="25" t="s">
        <v>99</v>
      </c>
      <c r="BC7" s="25">
        <v>101.6</v>
      </c>
      <c r="BD7" s="25">
        <v>142.38999999999999</v>
      </c>
      <c r="BE7" s="25" t="s">
        <v>99</v>
      </c>
      <c r="BF7" s="25" t="s">
        <v>99</v>
      </c>
      <c r="BG7" s="25" t="s">
        <v>99</v>
      </c>
      <c r="BH7" s="25" t="s">
        <v>99</v>
      </c>
      <c r="BI7" s="25">
        <v>2009.46</v>
      </c>
      <c r="BJ7" s="25" t="s">
        <v>99</v>
      </c>
      <c r="BK7" s="25" t="s">
        <v>99</v>
      </c>
      <c r="BL7" s="25" t="s">
        <v>99</v>
      </c>
      <c r="BM7" s="25" t="s">
        <v>99</v>
      </c>
      <c r="BN7" s="25">
        <v>1398.03</v>
      </c>
      <c r="BO7" s="25">
        <v>1043.3599999999999</v>
      </c>
      <c r="BP7" s="25" t="s">
        <v>99</v>
      </c>
      <c r="BQ7" s="25" t="s">
        <v>99</v>
      </c>
      <c r="BR7" s="25" t="s">
        <v>99</v>
      </c>
      <c r="BS7" s="25" t="s">
        <v>99</v>
      </c>
      <c r="BT7" s="25">
        <v>43.53</v>
      </c>
      <c r="BU7" s="25" t="s">
        <v>99</v>
      </c>
      <c r="BV7" s="25" t="s">
        <v>99</v>
      </c>
      <c r="BW7" s="25" t="s">
        <v>99</v>
      </c>
      <c r="BX7" s="25" t="s">
        <v>99</v>
      </c>
      <c r="BY7" s="25">
        <v>39.15</v>
      </c>
      <c r="BZ7" s="25">
        <v>56.19</v>
      </c>
      <c r="CA7" s="25" t="s">
        <v>99</v>
      </c>
      <c r="CB7" s="25" t="s">
        <v>99</v>
      </c>
      <c r="CC7" s="25" t="s">
        <v>99</v>
      </c>
      <c r="CD7" s="25" t="s">
        <v>99</v>
      </c>
      <c r="CE7" s="25">
        <v>270.73</v>
      </c>
      <c r="CF7" s="25" t="s">
        <v>99</v>
      </c>
      <c r="CG7" s="25" t="s">
        <v>99</v>
      </c>
      <c r="CH7" s="25" t="s">
        <v>99</v>
      </c>
      <c r="CI7" s="25" t="s">
        <v>99</v>
      </c>
      <c r="CJ7" s="25">
        <v>392.81</v>
      </c>
      <c r="CK7" s="25">
        <v>285.60000000000002</v>
      </c>
      <c r="CL7" s="25" t="s">
        <v>99</v>
      </c>
      <c r="CM7" s="25" t="s">
        <v>99</v>
      </c>
      <c r="CN7" s="25" t="s">
        <v>99</v>
      </c>
      <c r="CO7" s="25" t="s">
        <v>99</v>
      </c>
      <c r="CP7" s="25">
        <v>57.03</v>
      </c>
      <c r="CQ7" s="25" t="s">
        <v>99</v>
      </c>
      <c r="CR7" s="25" t="s">
        <v>99</v>
      </c>
      <c r="CS7" s="25" t="s">
        <v>99</v>
      </c>
      <c r="CT7" s="25" t="s">
        <v>99</v>
      </c>
      <c r="CU7" s="25">
        <v>29.19</v>
      </c>
      <c r="CV7" s="25">
        <v>48.33</v>
      </c>
      <c r="CW7" s="25" t="s">
        <v>99</v>
      </c>
      <c r="CX7" s="25" t="s">
        <v>99</v>
      </c>
      <c r="CY7" s="25" t="s">
        <v>99</v>
      </c>
      <c r="CZ7" s="25" t="s">
        <v>99</v>
      </c>
      <c r="DA7" s="25">
        <v>85</v>
      </c>
      <c r="DB7" s="25" t="s">
        <v>99</v>
      </c>
      <c r="DC7" s="25" t="s">
        <v>99</v>
      </c>
      <c r="DD7" s="25" t="s">
        <v>99</v>
      </c>
      <c r="DE7" s="25" t="s">
        <v>99</v>
      </c>
      <c r="DF7" s="25">
        <v>66.040000000000006</v>
      </c>
      <c r="DG7" s="25">
        <v>70.34</v>
      </c>
      <c r="DH7" s="25" t="s">
        <v>99</v>
      </c>
      <c r="DI7" s="25" t="s">
        <v>99</v>
      </c>
      <c r="DJ7" s="25" t="s">
        <v>99</v>
      </c>
      <c r="DK7" s="25" t="s">
        <v>99</v>
      </c>
      <c r="DL7" s="25">
        <v>5.97</v>
      </c>
      <c r="DM7" s="25" t="s">
        <v>99</v>
      </c>
      <c r="DN7" s="25" t="s">
        <v>99</v>
      </c>
      <c r="DO7" s="25" t="s">
        <v>99</v>
      </c>
      <c r="DP7" s="25" t="s">
        <v>99</v>
      </c>
      <c r="DQ7" s="25">
        <v>28.04</v>
      </c>
      <c r="DR7" s="25">
        <v>35.5</v>
      </c>
      <c r="DS7" s="25" t="s">
        <v>99</v>
      </c>
      <c r="DT7" s="25" t="s">
        <v>99</v>
      </c>
      <c r="DU7" s="25" t="s">
        <v>99</v>
      </c>
      <c r="DV7" s="25" t="s">
        <v>99</v>
      </c>
      <c r="DW7" s="25">
        <v>0</v>
      </c>
      <c r="DX7" s="25" t="s">
        <v>99</v>
      </c>
      <c r="DY7" s="25" t="s">
        <v>99</v>
      </c>
      <c r="DZ7" s="25" t="s">
        <v>99</v>
      </c>
      <c r="EA7" s="25" t="s">
        <v>99</v>
      </c>
      <c r="EB7" s="25">
        <v>11.15</v>
      </c>
      <c r="EC7" s="25">
        <v>16.16</v>
      </c>
      <c r="ED7" s="25" t="s">
        <v>99</v>
      </c>
      <c r="EE7" s="25" t="s">
        <v>99</v>
      </c>
      <c r="EF7" s="25" t="s">
        <v>99</v>
      </c>
      <c r="EG7" s="25" t="s">
        <v>99</v>
      </c>
      <c r="EH7" s="25">
        <v>0</v>
      </c>
      <c r="EI7" s="25" t="s">
        <v>99</v>
      </c>
      <c r="EJ7" s="25" t="s">
        <v>99</v>
      </c>
      <c r="EK7" s="25" t="s">
        <v>99</v>
      </c>
      <c r="EL7" s="25" t="s">
        <v>99</v>
      </c>
      <c r="EM7" s="25">
        <v>0.25</v>
      </c>
      <c r="EN7" s="25">
        <v>0.28000000000000003</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108</v>
      </c>
      <c r="D13" t="s">
        <v>109</v>
      </c>
      <c r="E13" t="s">
        <v>108</v>
      </c>
      <c r="F13" t="s">
        <v>107</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jokuno</cp:lastModifiedBy>
  <dcterms:created xsi:type="dcterms:W3CDTF">2025-12-12T09:09:20Z</dcterms:created>
  <dcterms:modified xsi:type="dcterms:W3CDTF">2026-01-30T04:20:44Z</dcterms:modified>
  <cp:category/>
</cp:coreProperties>
</file>