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01.総務課\06.財政係\財政係\00予算・決算\03決算\【ＨＰ公表】\財政状況一覧表\R6財政状況資料集\080310 令和6年度財政状況資料集の作成及び公表について\"/>
    </mc:Choice>
  </mc:AlternateContent>
  <xr:revisionPtr revIDLastSave="0" documentId="13_ncr:1_{E306B90C-68AE-4FE5-B44C-9E296D97B40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C35" i="10"/>
  <c r="CO34" i="10"/>
  <c r="BW34" i="10"/>
  <c r="BW35" i="10" s="1"/>
  <c r="BW36" i="10" s="1"/>
  <c r="BW37"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<sst xmlns="http://schemas.openxmlformats.org/spreadsheetml/2006/main" count="1063" uniqueCount="554">
  <si>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</si>
  <si>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</si>
  <si>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</si>
  <si>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</si>
  <si>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</si>
  <si>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</si>
  <si>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</si>
  <si>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</si>
  <si>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</si>
  <si>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</si>
  <si>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</si>
  <si>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</si>
  <si>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</si>
  <si>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</si>
  <si>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</si>
  <si>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</si>
  <si>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</si>
  <si>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</si>
  <si>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</si>
  <si>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</si>
  <si>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</si>
  <si>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</si>
  <si>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</si>
  <si>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</si>
  <si>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</si>
  <si>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</si>
  <si>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</si>
  <si>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</si>
  <si>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</si>
  <si>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</si>
  <si>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</si>
  <si>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</si>
  <si>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</si>
  <si>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</si>
  <si>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</si>
  <si>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</si>
  <si>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</si>
  <si>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</si>
  <si>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</si>
  <si>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</si>
  <si>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</si>
  <si>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</si>
  <si>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</si>
  <si>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</si>
  <si>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</si>
  <si>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</si>
  <si>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</si>
  <si>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</si>
  <si>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</si>
  <si>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</si>
  <si>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</si>
  <si>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</si>
  <si>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</si>
  <si>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</si>
  <si>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</si>
  <si>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</si>
  <si>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</si>
  <si>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</si>
  <si>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</si>
  <si>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</si>
  <si>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</si>
  <si>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</si>
  <si>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</si>
  <si>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</si>
  <si>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</si>
  <si>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</si>
  <si>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</si>
  <si>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</si>
  <si>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</si>
  <si>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</si>
  <si>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</si>
  <si>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</si>
  <si>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</si>
  <si>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</si>
  <si>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</si>
  <si>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</si>
  <si>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</si>
  <si>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</si>
  <si>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</si>
  <si>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</si>
  <si>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</si>
  <si>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</si>
  <si>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</si>
  <si>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</si>
  <si>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</si>
  <si>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</si>
  <si>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</si>
  <si>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</si>
  <si>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</si>
  <si>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</si>
  <si>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</si>
  <si>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</si>
  <si>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</si>
  <si>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</si>
  <si>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喜茂別町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</si>
  <si>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</si>
  <si>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</si>
  <si>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</si>
  <si>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</si>
  <si>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</si>
  <si>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</si>
  <si>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</si>
  <si>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</si>
  <si>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</si>
  <si>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</si>
  <si>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</si>
  <si>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</si>
  <si>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</si>
  <si>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</si>
  <si>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</si>
  <si>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</si>
  <si>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</si>
  <si>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</si>
  <si>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</si>
  <si>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</si>
  <si>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</si>
  <si>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</si>
  <si>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</si>
  <si>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</si>
  <si>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</si>
  <si>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</si>
  <si>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</si>
  <si>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</si>
  <si>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</si>
  <si>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</si>
  <si>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</si>
  <si>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</si>
  <si>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</si>
  <si>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</si>
  <si>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</si>
  <si>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</si>
  <si>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</si>
  <si>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</si>
  <si>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</si>
  <si>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</si>
  <si>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</si>
  <si>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</si>
  <si>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</si>
  <si>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</si>
  <si>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</si>
  <si>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</si>
  <si>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</si>
  <si>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</si>
  <si>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</si>
  <si>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</si>
  <si>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</si>
  <si>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</si>
  <si>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</si>
  <si>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</si>
  <si>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</si>
  <si>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</si>
  <si>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</si>
  <si>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</si>
  <si>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</si>
  <si>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</si>
  <si>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</si>
  <si>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</si>
  <si>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</si>
  <si>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</si>
  <si>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</si>
  <si>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</si>
  <si>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</si>
  <si>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</si>
  <si>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</si>
  <si>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</si>
  <si>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</si>
  <si>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</si>
  <si>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</si>
  <si>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</si>
  <si>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</si>
  <si>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</si>
  <si>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</si>
  <si>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</si>
  <si>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</si>
  <si>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</si>
  <si>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</si>
  <si>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</si>
  <si>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</si>
  <si>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</si>
  <si>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</si>
  <si>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</si>
  <si>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</si>
  <si>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</si>
  <si>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</si>
  <si>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</si>
  <si>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</si>
  <si>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</si>
  <si>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</si>
  <si>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</si>
  <si>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</si>
  <si>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</si>
  <si>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</si>
  <si>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</si>
  <si>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</si>
  <si>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</si>
  <si>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</si>
  <si>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</si>
  <si>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</si>
  <si>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</si>
  <si>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</si>
  <si>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</si>
  <si>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</si>
  <si>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</si>
  <si>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北海道喜茂別町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</si>
  <si>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</si>
  <si>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</si>
  <si>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</si>
  <si>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</si>
  <si>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</si>
  <si>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</si>
  <si>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</si>
  <si>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</si>
  <si>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</si>
  <si>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</si>
  <si>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</si>
  <si>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</si>
  <si>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</si>
  <si>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</si>
  <si>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</si>
  <si>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</si>
  <si>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</si>
  <si>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</si>
  <si>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</si>
  <si>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</si>
  <si>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</si>
  <si>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</si>
  <si>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</si>
  <si>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</si>
  <si>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</si>
  <si>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</si>
  <si>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</si>
  <si>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</si>
  <si>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</si>
  <si>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</si>
  <si>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</si>
  <si>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</si>
  <si>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</si>
  <si>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</si>
  <si>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</si>
  <si>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</si>
  <si>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</si>
  <si>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</si>
  <si>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</si>
  <si>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</si>
  <si>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</si>
  <si>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</si>
  <si>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</si>
  <si>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</si>
  <si>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</si>
  <si>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</si>
  <si>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</si>
  <si>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</si>
  <si>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</si>
  <si>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</si>
  <si>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</si>
  <si>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</si>
  <si>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</si>
  <si>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</si>
  <si>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</si>
  <si>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</si>
  <si>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</si>
  <si>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</si>
  <si>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</si>
  <si>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</si>
  <si>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</si>
  <si>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</si>
  <si>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</si>
  <si>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</si>
  <si>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</si>
  <si>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</si>
  <si>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</si>
  <si>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</si>
  <si>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</si>
  <si>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</si>
  <si>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</si>
  <si>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</si>
  <si>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</si>
  <si>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</si>
  <si>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</si>
  <si>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</si>
  <si>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</si>
  <si>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</si>
  <si>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</si>
  <si>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</si>
  <si>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</si>
  <si>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</si>
  <si>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</si>
  <si>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</si>
  <si>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</si>
  <si>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</si>
  <si>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</si>
  <si>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</si>
  <si>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</si>
  <si>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</si>
  <si>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</si>
  <si>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</si>
  <si>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</si>
  <si>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</si>
  <si>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</si>
  <si>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</si>
  <si>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</si>
  <si>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</si>
  <si>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</si>
  <si>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</si>
  <si>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</si>
  <si>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</si>
  <si>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</si>
  <si>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</si>
  <si>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</si>
  <si>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</si>
  <si>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</si>
  <si>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</si>
  <si>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</si>
  <si>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</si>
  <si>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</si>
  <si>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</si>
  <si>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</si>
  <si>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</si>
  <si>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</si>
  <si>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</si>
  <si>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</si>
  <si>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</si>
  <si>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</si>
  <si>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</si>
  <si>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</si>
  <si>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</si>
  <si>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</si>
  <si>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</si>
  <si>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</si>
  <si>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</si>
  <si>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</si>
  <si>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</si>
  <si>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</si>
  <si>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</si>
  <si>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</si>
  <si>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</si>
  <si>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</si>
  <si>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</si>
  <si>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</si>
  <si>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</si>
  <si>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</si>
  <si>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</si>
  <si>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</si>
  <si>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</si>
  <si>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</si>
  <si>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</si>
  <si>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</si>
  <si>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</si>
  <si>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</si>
  <si>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</si>
  <si>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</si>
  <si>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</si>
  <si>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</si>
  <si>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</si>
  <si>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北海道喜茂別町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</si>
  <si>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</si>
  <si>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</si>
  <si>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</si>
  <si>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</si>
  <si>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</si>
  <si>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</si>
  <si>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</si>
  <si>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</si>
  <si>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</si>
  <si>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</si>
  <si>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</si>
  <si>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</si>
  <si>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</si>
  <si>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</si>
  <si>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</si>
  <si>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</si>
  <si>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</si>
  <si>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</si>
  <si>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</si>
  <si>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</si>
  <si>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</si>
  <si>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</si>
  <si>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</si>
  <si>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</si>
  <si>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</si>
  <si>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</si>
  <si>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</si>
  <si>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</si>
  <si>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</si>
  <si>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</si>
  <si>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</si>
  <si>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</si>
  <si>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</si>
  <si>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</si>
  <si>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</si>
  <si>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</si>
  <si>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</si>
  <si>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</si>
  <si>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</si>
  <si>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</si>
  <si>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</si>
  <si>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</si>
  <si>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</si>
  <si>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</si>
  <si>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</si>
  <si>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</si>
  <si>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</si>
  <si>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</si>
  <si>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</si>
  <si>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</si>
  <si>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</si>
  <si>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</si>
  <si>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</si>
  <si>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</si>
  <si>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</si>
  <si>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</si>
  <si>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</si>
  <si>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</si>
  <si>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</si>
  <si>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</si>
  <si>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</si>
  <si>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</si>
  <si>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</si>
  <si>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</si>
  <si>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</si>
  <si>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</si>
  <si>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</si>
  <si>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</si>
  <si>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</si>
  <si>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</si>
  <si>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</si>
  <si>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</si>
  <si>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</si>
  <si>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</si>
  <si>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</si>
  <si>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</si>
  <si>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</si>
  <si>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</si>
  <si>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</si>
  <si>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</si>
  <si>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</si>
  <si>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</si>
  <si>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</si>
  <si>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</si>
  <si>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</si>
  <si>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</si>
  <si>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</si>
  <si>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</si>
  <si>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</si>
  <si>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</si>
  <si>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</si>
  <si>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</si>
  <si>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</si>
  <si>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</si>
  <si>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</si>
  <si>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</si>
  <si>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</si>
  <si>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</si>
  <si>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</si>
  <si>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</si>
  <si>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</si>
  <si>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</si>
  <si>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</si>
  <si>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</si>
  <si>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</si>
  <si>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</si>
  <si>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</si>
  <si>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</si>
  <si>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</si>
  <si>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</si>
  <si>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</si>
  <si>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</si>
  <si>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</si>
  <si>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</si>
  <si>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</si>
  <si>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</si>
  <si>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</si>
  <si>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</si>
  <si>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</si>
  <si>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</si>
  <si>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</si>
  <si>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</si>
  <si>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</si>
  <si>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</si>
  <si>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</si>
  <si>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</si>
  <si>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</si>
  <si>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</si>
  <si>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</si>
  <si>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</si>
  <si>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</si>
  <si>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</si>
  <si>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</si>
  <si>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</si>
  <si>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</si>
  <si>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</si>
  <si>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</si>
  <si>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</si>
  <si>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</si>
  <si>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</si>
  <si>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</si>
  <si>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</si>
  <si>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</si>
  <si>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</si>
  <si>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</si>
  <si>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</si>
  <si>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</si>
  <si>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</si>
  <si>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</si>
  <si>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</si>
  <si>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</si>
  <si>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</si>
  <si>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</si>
  <si>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</si>
  <si>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</si>
  <si>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</si>
  <si>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</si>
  <si>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</si>
  <si>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</si>
  <si>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</si>
  <si>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</si>
  <si>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</si>
  <si>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</si>
  <si>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</si>
  <si>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</si>
  <si>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</si>
  <si>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</si>
  <si>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</si>
  <si>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</si>
  <si>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</si>
  <si>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</si>
  <si>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</si>
  <si>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</si>
  <si>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</si>
  <si>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1.16</t>
  </si>
  <si>
    <t>▲ 0.61</t>
  </si>
  <si>
    <t>簡易水道事業会計</t>
  </si>
  <si>
    <t>一般会計</t>
  </si>
  <si>
    <t>下水道事業会計</t>
  </si>
  <si>
    <t>国民健康保険特別会計</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</si>
  <si>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</si>
  <si>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</si>
  <si>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</si>
  <si>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</si>
  <si>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</si>
  <si>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</si>
  <si>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</si>
  <si>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</si>
  <si>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</si>
  <si>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t>
    <phoneticPr fontId="2"/>
  </si>
  <si>
    <t>後志広域貼合</t>
    <rPh sb="0" eb="2">
      <t>シリベシ</t>
    </rPh>
    <rPh sb="2" eb="4">
      <t>コウイキ</t>
    </rPh>
    <rPh sb="4" eb="6">
      <t>テンゴウ</t>
    </rPh>
    <phoneticPr fontId="2"/>
  </si>
  <si>
    <t>羊蹄山麓環境衛生組合</t>
    <rPh sb="0" eb="2">
      <t>ヨウテイ</t>
    </rPh>
    <rPh sb="2" eb="4">
      <t>サンロク</t>
    </rPh>
    <rPh sb="4" eb="6">
      <t>カンキョウ</t>
    </rPh>
    <rPh sb="6" eb="8">
      <t>エイセイ</t>
    </rPh>
    <rPh sb="8" eb="10">
      <t>クミアイ</t>
    </rPh>
    <phoneticPr fontId="2"/>
  </si>
  <si>
    <t>羊蹄山ろく消防組合</t>
    <rPh sb="0" eb="2">
      <t>ヨウテイ</t>
    </rPh>
    <rPh sb="2" eb="3">
      <t>サン</t>
    </rPh>
    <rPh sb="5" eb="7">
      <t>ショウボウ</t>
    </rPh>
    <rPh sb="7" eb="9">
      <t>クミアイ</t>
    </rPh>
    <phoneticPr fontId="2"/>
  </si>
  <si>
    <t>後志教育研修センター</t>
    <rPh sb="0" eb="2">
      <t>シリベシ</t>
    </rPh>
    <rPh sb="2" eb="4">
      <t>キョウイク</t>
    </rPh>
    <rPh sb="4" eb="6">
      <t>ケンシュウ</t>
    </rPh>
    <phoneticPr fontId="2"/>
  </si>
  <si>
    <t>ふるさと応援基金</t>
    <rPh sb="4" eb="6">
      <t>オウエン</t>
    </rPh>
    <rPh sb="6" eb="8">
      <t>キキン</t>
    </rPh>
    <phoneticPr fontId="5"/>
  </si>
  <si>
    <t>公共施設整備基金</t>
    <rPh sb="0" eb="2">
      <t>コウキョウ</t>
    </rPh>
    <rPh sb="2" eb="4">
      <t>シセツ</t>
    </rPh>
    <rPh sb="4" eb="6">
      <t>セイビ</t>
    </rPh>
    <rPh sb="6" eb="8">
      <t>キキン</t>
    </rPh>
    <phoneticPr fontId="5"/>
  </si>
  <si>
    <t>森林環境譲与税基金</t>
    <rPh sb="0" eb="2">
      <t>シンリン</t>
    </rPh>
    <rPh sb="2" eb="4">
      <t>カンキョウ</t>
    </rPh>
    <rPh sb="4" eb="6">
      <t>ジョウヨ</t>
    </rPh>
    <rPh sb="6" eb="7">
      <t>ゼイ</t>
    </rPh>
    <rPh sb="7" eb="9">
      <t>キキン</t>
    </rPh>
    <phoneticPr fontId="5"/>
  </si>
  <si>
    <t>水の郷きもべつまちづくり振興基金</t>
    <rPh sb="0" eb="1">
      <t>ミズ</t>
    </rPh>
    <rPh sb="2" eb="3">
      <t>サト</t>
    </rPh>
    <rPh sb="12" eb="14">
      <t>シンコウ</t>
    </rPh>
    <rPh sb="14" eb="16">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</si>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</sst>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9D30-482D-9652-C48CAC015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87491</c:v>
                </c:pt>
                <c:pt idx="1">
                  <c:v>51140</c:v>
                </c:pt>
                <c:pt idx="2">
                  <c:v>66051</c:v>
                </c:pt>
                <c:pt idx="3">
                  <c:v>113415</c:v>
                </c:pt>
                <c:pt idx="4">
                  <c:v>116043</c:v>
                </c:pt>
              </c:numCache>
            </c:numRef>
          </c:val>
          <c:smooth val="0"/>
          <c:extLst>
            <c:ext xmlns:c16="http://schemas.microsoft.com/office/drawing/2014/chart" uri="{C3380CC4-5D6E-409C-BE32-E72D297353CC}">
              <c16:uniqueId val="{00000001-9D30-482D-9652-C48CAC015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1.98</c:v>
                </c:pt>
                <c:pt idx="1">
                  <c:v>3.04</c:v>
                </c:pt>
                <c:pt idx="2">
                  <c:v>2.23</c:v>
                </c:pt>
                <c:pt idx="3">
                  <c:v>2.06</c:v>
                </c:pt>
                <c:pt idx="4">
                  <c:v>1.98</c:v>
                </c:pt>
              </c:numCache>
            </c:numRef>
          </c:val>
          <c:extLst>
            <c:ext xmlns:c16="http://schemas.microsoft.com/office/drawing/2014/chart" uri="{C3380CC4-5D6E-409C-BE32-E72D297353CC}">
              <c16:uniqueId val="{00000000-2248-40BA-A988-C41AFDC591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17.190000000000001</c:v>
                </c:pt>
                <c:pt idx="1">
                  <c:v>20.440000000000001</c:v>
                </c:pt>
                <c:pt idx="2">
                  <c:v>22.59</c:v>
                </c:pt>
                <c:pt idx="3">
                  <c:v>21.71</c:v>
                </c:pt>
                <c:pt idx="4">
                  <c:v>20.83</c:v>
                </c:pt>
              </c:numCache>
            </c:numRef>
          </c:val>
          <c:extLst>
            <c:ext xmlns:c16="http://schemas.microsoft.com/office/drawing/2014/chart" uri="{C3380CC4-5D6E-409C-BE32-E72D297353CC}">
              <c16:uniqueId val="{00000001-2248-40BA-A988-C41AFDC591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0.28000000000000003</c:v>
                </c:pt>
                <c:pt idx="1">
                  <c:v>5.48</c:v>
                </c:pt>
                <c:pt idx="2">
                  <c:v>0.86</c:v>
                </c:pt>
                <c:pt idx="3">
                  <c:v>-1.1599999999999999</c:v>
                </c:pt>
                <c:pt idx="4">
                  <c:v>-0.61</c:v>
                </c:pt>
              </c:numCache>
            </c:numRef>
          </c:val>
          <c:smooth val="0"/>
          <c:extLst>
            <c:ext xmlns:c16="http://schemas.microsoft.com/office/drawing/2014/chart" uri="{C3380CC4-5D6E-409C-BE32-E72D297353CC}">
              <c16:uniqueId val="{00000002-2248-40BA-A988-C41AFDC591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0.3</c:v>
                </c:pt>
                <c:pt idx="4">
                  <c:v>#N/A</c:v>
                </c:pt>
                <c:pt idx="5">
                  <c:v>0.3</c:v>
                </c:pt>
                <c:pt idx="6">
                  <c:v>#N/A</c:v>
                </c:pt>
                <c:pt idx="7">
                  <c:v>0.76</c:v>
                </c:pt>
                <c:pt idx="8">
                  <c:v>0</c:v>
                </c:pt>
                <c:pt idx="9">
                  <c:v>0</c:v>
                </c:pt>
              </c:numCache>
            </c:numRef>
          </c:val>
          <c:extLst>
            <c:ext xmlns:c16="http://schemas.microsoft.com/office/drawing/2014/chart" uri="{C3380CC4-5D6E-409C-BE32-E72D297353CC}">
              <c16:uniqueId val="{00000000-2ADD-4E6A-A8C7-DA53552F36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DD-4E6A-A8C7-DA53552F36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DD-4E6A-A8C7-DA53552F36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DD-4E6A-A8C7-DA53552F3691}"/>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ADD-4E6A-A8C7-DA53552F36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0.27</c:v>
                </c:pt>
                <c:pt idx="6">
                  <c:v>#N/A</c:v>
                </c:pt>
                <c:pt idx="7">
                  <c:v>0</c:v>
                </c:pt>
                <c:pt idx="8">
                  <c:v>#N/A</c:v>
                </c:pt>
                <c:pt idx="9">
                  <c:v>0.02</c:v>
                </c:pt>
              </c:numCache>
            </c:numRef>
          </c:val>
          <c:extLst>
            <c:ext xmlns:c16="http://schemas.microsoft.com/office/drawing/2014/chart" uri="{C3380CC4-5D6E-409C-BE32-E72D297353CC}">
              <c16:uniqueId val="{00000005-2ADD-4E6A-A8C7-DA53552F36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0.11</c:v>
                </c:pt>
                <c:pt idx="4">
                  <c:v>#N/A</c:v>
                </c:pt>
                <c:pt idx="5">
                  <c:v>0.17</c:v>
                </c:pt>
                <c:pt idx="6">
                  <c:v>#N/A</c:v>
                </c:pt>
                <c:pt idx="7">
                  <c:v>0.04</c:v>
                </c:pt>
                <c:pt idx="8">
                  <c:v>#N/A</c:v>
                </c:pt>
                <c:pt idx="9">
                  <c:v>0.02</c:v>
                </c:pt>
              </c:numCache>
            </c:numRef>
          </c:val>
          <c:extLst>
            <c:ext xmlns:c16="http://schemas.microsoft.com/office/drawing/2014/chart" uri="{C3380CC4-5D6E-409C-BE32-E72D297353CC}">
              <c16:uniqueId val="{00000006-2ADD-4E6A-A8C7-DA53552F369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1.28</c:v>
                </c:pt>
              </c:numCache>
            </c:numRef>
          </c:val>
          <c:extLst>
            <c:ext xmlns:c16="http://schemas.microsoft.com/office/drawing/2014/chart" uri="{C3380CC4-5D6E-409C-BE32-E72D297353CC}">
              <c16:uniqueId val="{00000007-2ADD-4E6A-A8C7-DA53552F36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1.97</c:v>
                </c:pt>
                <c:pt idx="2">
                  <c:v>#N/A</c:v>
                </c:pt>
                <c:pt idx="3">
                  <c:v>3.04</c:v>
                </c:pt>
                <c:pt idx="4">
                  <c:v>#N/A</c:v>
                </c:pt>
                <c:pt idx="5">
                  <c:v>2.23</c:v>
                </c:pt>
                <c:pt idx="6">
                  <c:v>#N/A</c:v>
                </c:pt>
                <c:pt idx="7">
                  <c:v>2.0499999999999998</c:v>
                </c:pt>
                <c:pt idx="8">
                  <c:v>#N/A</c:v>
                </c:pt>
                <c:pt idx="9">
                  <c:v>1.98</c:v>
                </c:pt>
              </c:numCache>
            </c:numRef>
          </c:val>
          <c:extLst>
            <c:ext xmlns:c16="http://schemas.microsoft.com/office/drawing/2014/chart" uri="{C3380CC4-5D6E-409C-BE32-E72D297353CC}">
              <c16:uniqueId val="{00000008-2ADD-4E6A-A8C7-DA53552F3691}"/>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3.64</c:v>
                </c:pt>
              </c:numCache>
            </c:numRef>
          </c:val>
          <c:extLst>
            <c:ext xmlns:c16="http://schemas.microsoft.com/office/drawing/2014/chart" uri="{C3380CC4-5D6E-409C-BE32-E72D297353CC}">
              <c16:uniqueId val="{00000009-2ADD-4E6A-A8C7-DA53552F36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386</c:v>
                </c:pt>
                <c:pt idx="5">
                  <c:v>388</c:v>
                </c:pt>
                <c:pt idx="8">
                  <c:v>380</c:v>
                </c:pt>
                <c:pt idx="11">
                  <c:v>351</c:v>
                </c:pt>
                <c:pt idx="14">
                  <c:v>342</c:v>
                </c:pt>
              </c:numCache>
            </c:numRef>
          </c:val>
          <c:extLst>
            <c:ext xmlns:c16="http://schemas.microsoft.com/office/drawing/2014/chart" uri="{C3380CC4-5D6E-409C-BE32-E72D297353CC}">
              <c16:uniqueId val="{00000000-3FE0-45B7-8A6F-1C220CA63F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E0-45B7-8A6F-1C220CA63F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E0-45B7-8A6F-1C220CA63F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6</c:v>
                </c:pt>
                <c:pt idx="9">
                  <c:v>2</c:v>
                </c:pt>
                <c:pt idx="12">
                  <c:v>6</c:v>
                </c:pt>
              </c:numCache>
            </c:numRef>
          </c:val>
          <c:extLst>
            <c:ext xmlns:c16="http://schemas.microsoft.com/office/drawing/2014/chart" uri="{C3380CC4-5D6E-409C-BE32-E72D297353CC}">
              <c16:uniqueId val="{00000003-3FE0-45B7-8A6F-1C220CA63F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c:v>
                </c:pt>
                <c:pt idx="3">
                  <c:v>80</c:v>
                </c:pt>
                <c:pt idx="6">
                  <c:v>83</c:v>
                </c:pt>
                <c:pt idx="9">
                  <c:v>82</c:v>
                </c:pt>
                <c:pt idx="12">
                  <c:v>92</c:v>
                </c:pt>
              </c:numCache>
            </c:numRef>
          </c:val>
          <c:extLst>
            <c:ext xmlns:c16="http://schemas.microsoft.com/office/drawing/2014/chart" uri="{C3380CC4-5D6E-409C-BE32-E72D297353CC}">
              <c16:uniqueId val="{00000004-3FE0-45B7-8A6F-1C220CA63F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E0-45B7-8A6F-1C220CA63F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E0-45B7-8A6F-1C220CA63F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449</c:v>
                </c:pt>
                <c:pt idx="3">
                  <c:v>440</c:v>
                </c:pt>
                <c:pt idx="6">
                  <c:v>438</c:v>
                </c:pt>
                <c:pt idx="9">
                  <c:v>410</c:v>
                </c:pt>
                <c:pt idx="12">
                  <c:v>402</c:v>
                </c:pt>
              </c:numCache>
            </c:numRef>
          </c:val>
          <c:extLst>
            <c:ext xmlns:c16="http://schemas.microsoft.com/office/drawing/2014/chart" uri="{C3380CC4-5D6E-409C-BE32-E72D297353CC}">
              <c16:uniqueId val="{00000007-3FE0-45B7-8A6F-1C220CA63F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147</c:v>
                </c:pt>
                <c:pt idx="2">
                  <c:v>#N/A</c:v>
                </c:pt>
                <c:pt idx="3">
                  <c:v>#N/A</c:v>
                </c:pt>
                <c:pt idx="4">
                  <c:v>138</c:v>
                </c:pt>
                <c:pt idx="5">
                  <c:v>#N/A</c:v>
                </c:pt>
                <c:pt idx="6">
                  <c:v>#N/A</c:v>
                </c:pt>
                <c:pt idx="7">
                  <c:v>147</c:v>
                </c:pt>
                <c:pt idx="8">
                  <c:v>#N/A</c:v>
                </c:pt>
                <c:pt idx="9">
                  <c:v>#N/A</c:v>
                </c:pt>
                <c:pt idx="10">
                  <c:v>143</c:v>
                </c:pt>
                <c:pt idx="11">
                  <c:v>#N/A</c:v>
                </c:pt>
                <c:pt idx="12">
                  <c:v>#N/A</c:v>
                </c:pt>
                <c:pt idx="13">
                  <c:v>158</c:v>
                </c:pt>
                <c:pt idx="14">
                  <c:v>#N/A</c:v>
                </c:pt>
              </c:numCache>
            </c:numRef>
          </c:val>
          <c:smooth val="0"/>
          <c:extLst>
            <c:ext xmlns:c16="http://schemas.microsoft.com/office/drawing/2014/chart" uri="{C3380CC4-5D6E-409C-BE32-E72D297353CC}">
              <c16:uniqueId val="{00000008-3FE0-45B7-8A6F-1C220CA63F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2869</c:v>
                </c:pt>
                <c:pt idx="5">
                  <c:v>2774</c:v>
                </c:pt>
                <c:pt idx="8">
                  <c:v>2589</c:v>
                </c:pt>
                <c:pt idx="11">
                  <c:v>2397</c:v>
                </c:pt>
                <c:pt idx="14">
                  <c:v>2281</c:v>
                </c:pt>
              </c:numCache>
            </c:numRef>
          </c:val>
          <c:extLst>
            <c:ext xmlns:c16="http://schemas.microsoft.com/office/drawing/2014/chart" uri="{C3380CC4-5D6E-409C-BE32-E72D297353CC}">
              <c16:uniqueId val="{00000000-FD82-4CDF-9589-AFECA80C76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306</c:v>
                </c:pt>
                <c:pt idx="5">
                  <c:v>273</c:v>
                </c:pt>
                <c:pt idx="8">
                  <c:v>237</c:v>
                </c:pt>
                <c:pt idx="11">
                  <c:v>222</c:v>
                </c:pt>
                <c:pt idx="14">
                  <c:v>204</c:v>
                </c:pt>
              </c:numCache>
            </c:numRef>
          </c:val>
          <c:extLst>
            <c:ext xmlns:c16="http://schemas.microsoft.com/office/drawing/2014/chart" uri="{C3380CC4-5D6E-409C-BE32-E72D297353CC}">
              <c16:uniqueId val="{00000001-FD82-4CDF-9589-AFECA80C76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611</c:v>
                </c:pt>
                <c:pt idx="5">
                  <c:v>700</c:v>
                </c:pt>
                <c:pt idx="8">
                  <c:v>725</c:v>
                </c:pt>
                <c:pt idx="11">
                  <c:v>716</c:v>
                </c:pt>
                <c:pt idx="14">
                  <c:v>755</c:v>
                </c:pt>
              </c:numCache>
            </c:numRef>
          </c:val>
          <c:extLst>
            <c:ext xmlns:c16="http://schemas.microsoft.com/office/drawing/2014/chart" uri="{C3380CC4-5D6E-409C-BE32-E72D297353CC}">
              <c16:uniqueId val="{00000002-FD82-4CDF-9589-AFECA80C76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82-4CDF-9589-AFECA80C76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82-4CDF-9589-AFECA80C76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82-4CDF-9589-AFECA80C76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638</c:v>
                </c:pt>
                <c:pt idx="3">
                  <c:v>670</c:v>
                </c:pt>
                <c:pt idx="6">
                  <c:v>609</c:v>
                </c:pt>
                <c:pt idx="9">
                  <c:v>635</c:v>
                </c:pt>
                <c:pt idx="12">
                  <c:v>644</c:v>
                </c:pt>
              </c:numCache>
            </c:numRef>
          </c:val>
          <c:extLst>
            <c:ext xmlns:c16="http://schemas.microsoft.com/office/drawing/2014/chart" uri="{C3380CC4-5D6E-409C-BE32-E72D297353CC}">
              <c16:uniqueId val="{00000006-FD82-4CDF-9589-AFECA80C76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10</c:v>
                </c:pt>
                <c:pt idx="6">
                  <c:v>46</c:v>
                </c:pt>
                <c:pt idx="9">
                  <c:v>44</c:v>
                </c:pt>
                <c:pt idx="12">
                  <c:v>39</c:v>
                </c:pt>
              </c:numCache>
            </c:numRef>
          </c:val>
          <c:extLst>
            <c:ext xmlns:c16="http://schemas.microsoft.com/office/drawing/2014/chart" uri="{C3380CC4-5D6E-409C-BE32-E72D297353CC}">
              <c16:uniqueId val="{00000007-FD82-4CDF-9589-AFECA80C76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1003</c:v>
                </c:pt>
                <c:pt idx="3">
                  <c:v>1048</c:v>
                </c:pt>
                <c:pt idx="6">
                  <c:v>1018</c:v>
                </c:pt>
                <c:pt idx="9">
                  <c:v>943</c:v>
                </c:pt>
                <c:pt idx="12">
                  <c:v>978</c:v>
                </c:pt>
              </c:numCache>
            </c:numRef>
          </c:val>
          <c:extLst>
            <c:ext xmlns:c16="http://schemas.microsoft.com/office/drawing/2014/chart" uri="{C3380CC4-5D6E-409C-BE32-E72D297353CC}">
              <c16:uniqueId val="{00000008-FD82-4CDF-9589-AFECA80C76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82-4CDF-9589-AFECA80C76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3325</c:v>
                </c:pt>
                <c:pt idx="3">
                  <c:v>3124</c:v>
                </c:pt>
                <c:pt idx="6">
                  <c:v>2850</c:v>
                </c:pt>
                <c:pt idx="9">
                  <c:v>2703</c:v>
                </c:pt>
                <c:pt idx="12">
                  <c:v>2529</c:v>
                </c:pt>
              </c:numCache>
            </c:numRef>
          </c:val>
          <c:extLst>
            <c:ext xmlns:c16="http://schemas.microsoft.com/office/drawing/2014/chart" uri="{C3380CC4-5D6E-409C-BE32-E72D297353CC}">
              <c16:uniqueId val="{0000000A-FD82-4CDF-9589-AFECA80C76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1204</c:v>
                </c:pt>
                <c:pt idx="2">
                  <c:v>#N/A</c:v>
                </c:pt>
                <c:pt idx="3">
                  <c:v>#N/A</c:v>
                </c:pt>
                <c:pt idx="4">
                  <c:v>1106</c:v>
                </c:pt>
                <c:pt idx="5">
                  <c:v>#N/A</c:v>
                </c:pt>
                <c:pt idx="6">
                  <c:v>#N/A</c:v>
                </c:pt>
                <c:pt idx="7">
                  <c:v>971</c:v>
                </c:pt>
                <c:pt idx="8">
                  <c:v>#N/A</c:v>
                </c:pt>
                <c:pt idx="9">
                  <c:v>#N/A</c:v>
                </c:pt>
                <c:pt idx="10">
                  <c:v>991</c:v>
                </c:pt>
                <c:pt idx="11">
                  <c:v>#N/A</c:v>
                </c:pt>
                <c:pt idx="12">
                  <c:v>#N/A</c:v>
                </c:pt>
                <c:pt idx="13">
                  <c:v>948</c:v>
                </c:pt>
                <c:pt idx="14">
                  <c:v>#N/A</c:v>
                </c:pt>
              </c:numCache>
            </c:numRef>
          </c:val>
          <c:smooth val="0"/>
          <c:extLst>
            <c:ext xmlns:c16="http://schemas.microsoft.com/office/drawing/2014/chart" uri="{C3380CC4-5D6E-409C-BE32-E72D297353CC}">
              <c16:uniqueId val="{0000000B-FD82-4CDF-9589-AFECA80C76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440</c:v>
                </c:pt>
                <c:pt idx="1">
                  <c:v>421</c:v>
                </c:pt>
                <c:pt idx="2">
                  <c:v>410</c:v>
                </c:pt>
              </c:numCache>
            </c:numRef>
          </c:val>
          <c:extLst>
            <c:ext xmlns:c16="http://schemas.microsoft.com/office/drawing/2014/chart" uri="{C3380CC4-5D6E-409C-BE32-E72D297353CC}">
              <c16:uniqueId val="{00000000-3A75-45DF-96FC-88B5FFECF2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c:v>
                </c:pt>
                <c:pt idx="1">
                  <c:v>30</c:v>
                </c:pt>
                <c:pt idx="2">
                  <c:v>39</c:v>
                </c:pt>
              </c:numCache>
            </c:numRef>
          </c:val>
          <c:extLst>
            <c:ext xmlns:c16="http://schemas.microsoft.com/office/drawing/2014/chart" uri="{C3380CC4-5D6E-409C-BE32-E72D297353CC}">
              <c16:uniqueId val="{00000001-3A75-45DF-96FC-88B5FFECF2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228</c:v>
                </c:pt>
                <c:pt idx="1">
                  <c:v>237</c:v>
                </c:pt>
                <c:pt idx="2">
                  <c:v>287</c:v>
                </c:pt>
              </c:numCache>
            </c:numRef>
          </c:val>
          <c:extLst>
            <c:ext xmlns:c16="http://schemas.microsoft.com/office/drawing/2014/chart" uri="{C3380CC4-5D6E-409C-BE32-E72D297353CC}">
              <c16:uniqueId val="{00000002-3A75-45DF-96FC-88B5FFECF2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過年度借入額の償還開始額よりも償還終了額が大きく、前年度よりも</a:t>
          </a:r>
          <a:r>
            <a:rPr kumimoji="1" lang="en-US" altLang="ja-JP" sz="1300" b="0" i="0" baseline="0">
              <a:solidFill>
                <a:schemeClr val="dk1"/>
              </a:solidFill>
              <a:effectLst/>
              <a:latin typeface="+mn-lt"/>
              <a:ea typeface="+mn-ea"/>
              <a:cs typeface="+mn-cs"/>
            </a:rPr>
            <a:t>8</a:t>
          </a:r>
          <a:r>
            <a:rPr kumimoji="1" lang="ja-JP" altLang="ja-JP" sz="1300" b="0" i="0" baseline="0">
              <a:solidFill>
                <a:schemeClr val="dk1"/>
              </a:solidFill>
              <a:effectLst/>
              <a:latin typeface="+mn-lt"/>
              <a:ea typeface="+mn-ea"/>
              <a:cs typeface="+mn-cs"/>
            </a:rPr>
            <a:t>百万円の減となっている。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今後も起債に大きく頼ることのない財政運営に努める。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直近</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ヵ年の間に対象となる積立はない。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地方債残高は前年度よりも</a:t>
          </a:r>
          <a:r>
            <a:rPr kumimoji="1" lang="en-US" altLang="ja-JP" sz="1300" b="0" i="0" baseline="0">
              <a:solidFill>
                <a:schemeClr val="dk1"/>
              </a:solidFill>
              <a:effectLst/>
              <a:latin typeface="+mn-lt"/>
              <a:ea typeface="+mn-ea"/>
              <a:cs typeface="+mn-cs"/>
            </a:rPr>
            <a:t>174</a:t>
          </a:r>
          <a:r>
            <a:rPr kumimoji="1" lang="ja-JP" altLang="ja-JP" sz="1300" b="0" i="0" baseline="0">
              <a:solidFill>
                <a:schemeClr val="dk1"/>
              </a:solidFill>
              <a:effectLst/>
              <a:latin typeface="+mn-lt"/>
              <a:ea typeface="+mn-ea"/>
              <a:cs typeface="+mn-cs"/>
            </a:rPr>
            <a:t>百万減少して</a:t>
          </a:r>
          <a:r>
            <a:rPr kumimoji="1" lang="ja-JP" altLang="en-US" sz="1300" b="0" i="0" baseline="0">
              <a:solidFill>
                <a:schemeClr val="dk1"/>
              </a:solidFill>
              <a:effectLst/>
              <a:latin typeface="+mn-lt"/>
              <a:ea typeface="+mn-ea"/>
              <a:cs typeface="+mn-cs"/>
            </a:rPr>
            <a:t>いるため微小ではあるが</a:t>
          </a:r>
          <a:r>
            <a:rPr kumimoji="1" lang="ja-JP" altLang="ja-JP" sz="1300" b="0" i="0" baseline="0">
              <a:solidFill>
                <a:schemeClr val="dk1"/>
              </a:solidFill>
              <a:effectLst/>
              <a:latin typeface="+mn-lt"/>
              <a:ea typeface="+mn-ea"/>
              <a:cs typeface="+mn-cs"/>
            </a:rPr>
            <a:t>将来負担比率は</a:t>
          </a:r>
          <a:r>
            <a:rPr kumimoji="1" lang="ja-JP" altLang="en-US" sz="1300" b="0" i="0" baseline="0">
              <a:solidFill>
                <a:schemeClr val="dk1"/>
              </a:solidFill>
              <a:effectLst/>
              <a:latin typeface="+mn-lt"/>
              <a:ea typeface="+mn-ea"/>
              <a:cs typeface="+mn-cs"/>
            </a:rPr>
            <a:t>改善が図られた</a:t>
          </a:r>
          <a:r>
            <a:rPr kumimoji="1" lang="ja-JP" altLang="ja-JP" sz="1300" b="0" i="0" baseline="0">
              <a:solidFill>
                <a:schemeClr val="dk1"/>
              </a:solidFill>
              <a:effectLst/>
              <a:latin typeface="+mn-lt"/>
              <a:ea typeface="+mn-ea"/>
              <a:cs typeface="+mn-cs"/>
            </a:rPr>
            <a:t>。</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今後も継続して計画的な地方債借入により残高の減少を図るとともに、適切な財政運営を図り充当可能基金の増加を目指し、将来負担比率の改善に努める。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北海道喜茂別町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各種基金を繰入して</a:t>
          </a:r>
          <a:r>
            <a:rPr kumimoji="1" lang="ja-JP" altLang="en-US" sz="1300" b="0" i="0" baseline="0">
              <a:solidFill>
                <a:schemeClr val="dk1"/>
              </a:solidFill>
              <a:effectLst/>
              <a:latin typeface="+mn-lt"/>
              <a:ea typeface="+mn-ea"/>
              <a:cs typeface="+mn-cs"/>
            </a:rPr>
            <a:t>事業展開を行っていた</a:t>
          </a:r>
          <a:r>
            <a:rPr kumimoji="1" lang="ja-JP" altLang="ja-JP" sz="1300" b="0" i="0" baseline="0">
              <a:solidFill>
                <a:schemeClr val="dk1"/>
              </a:solidFill>
              <a:effectLst/>
              <a:latin typeface="+mn-lt"/>
              <a:ea typeface="+mn-ea"/>
              <a:cs typeface="+mn-cs"/>
            </a:rPr>
            <a:t>ため、基金全体としては年々減少傾向を辿って</a:t>
          </a:r>
          <a:r>
            <a:rPr kumimoji="1" lang="ja-JP" altLang="en-US" sz="1300" b="0" i="0" baseline="0">
              <a:solidFill>
                <a:schemeClr val="dk1"/>
              </a:solidFill>
              <a:effectLst/>
              <a:latin typeface="+mn-lt"/>
              <a:ea typeface="+mn-ea"/>
              <a:cs typeface="+mn-cs"/>
            </a:rPr>
            <a:t>いたが</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en-US" sz="1300" b="0" i="0" baseline="0">
              <a:solidFill>
                <a:schemeClr val="dk1"/>
              </a:solidFill>
              <a:effectLst/>
              <a:latin typeface="+mn-lt"/>
              <a:ea typeface="+mn-ea"/>
              <a:cs typeface="+mn-cs"/>
            </a:rPr>
            <a:t>年度にふるさと応援寄附金事業の見直しを行ったことにより特定目的基金が増加したこと、また、普通交付税において臨時財政対策債償還基金費が交付され減債管理基金が増加したため</a:t>
          </a:r>
          <a:r>
            <a:rPr kumimoji="1" lang="ja-JP" altLang="ja-JP" sz="1300" b="0" i="0" baseline="0">
              <a:solidFill>
                <a:schemeClr val="dk1"/>
              </a:solidFill>
              <a:effectLst/>
              <a:latin typeface="+mn-lt"/>
              <a:ea typeface="+mn-ea"/>
              <a:cs typeface="+mn-cs"/>
            </a:rPr>
            <a:t>基金全体の増加傾向となっ</a:t>
          </a:r>
          <a:r>
            <a:rPr kumimoji="1" lang="ja-JP" altLang="en-US" sz="1300" b="0" i="0" baseline="0">
              <a:solidFill>
                <a:schemeClr val="dk1"/>
              </a:solidFill>
              <a:effectLst/>
              <a:latin typeface="+mn-lt"/>
              <a:ea typeface="+mn-ea"/>
              <a:cs typeface="+mn-cs"/>
            </a:rPr>
            <a:t>た</a:t>
          </a:r>
          <a:r>
            <a:rPr kumimoji="1" lang="ja-JP" altLang="ja-JP" sz="1300" b="0" i="0" baseline="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今後は歳出の抑制を図り基金の取崩しを抑えて、計画的な財政運営を行っていく。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ふるさと納税事業や高校通学費助成事業等の定住促進対策、地域づくり活動の促進や公共施設の維持、教育環境の拡充、老人福祉施設や医療機関の支援に対し活用。</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en-US" sz="1300" b="0" i="0" baseline="0">
              <a:solidFill>
                <a:schemeClr val="dk1"/>
              </a:solidFill>
              <a:effectLst/>
              <a:latin typeface="+mn-lt"/>
              <a:ea typeface="+mn-ea"/>
              <a:cs typeface="+mn-cs"/>
            </a:rPr>
            <a:t>年度に</a:t>
          </a:r>
          <a:r>
            <a:rPr kumimoji="1" lang="ja-JP" altLang="ja-JP" sz="1300" b="0" i="0" baseline="0">
              <a:solidFill>
                <a:schemeClr val="dk1"/>
              </a:solidFill>
              <a:effectLst/>
              <a:latin typeface="+mn-lt"/>
              <a:ea typeface="+mn-ea"/>
              <a:cs typeface="+mn-cs"/>
            </a:rPr>
            <a:t>ふるさと応援寄附金</a:t>
          </a:r>
          <a:r>
            <a:rPr kumimoji="1" lang="ja-JP" altLang="en-US" sz="1300" b="0" i="0" baseline="0">
              <a:solidFill>
                <a:schemeClr val="dk1"/>
              </a:solidFill>
              <a:effectLst/>
              <a:latin typeface="+mn-lt"/>
              <a:ea typeface="+mn-ea"/>
              <a:cs typeface="+mn-cs"/>
            </a:rPr>
            <a:t>事業の見直しを実施したことにより、寄付金額の増加が図られたことにより積立金が</a:t>
          </a:r>
          <a:r>
            <a:rPr kumimoji="1" lang="ja-JP" altLang="ja-JP" sz="1300" b="0" i="0" baseline="0">
              <a:solidFill>
                <a:schemeClr val="dk1"/>
              </a:solidFill>
              <a:effectLst/>
              <a:latin typeface="+mn-lt"/>
              <a:ea typeface="+mn-ea"/>
              <a:cs typeface="+mn-cs"/>
            </a:rPr>
            <a:t>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各種システムに係る保守料等のランニングコストが嵩んでいることや、施設等の維持管理に係る燃料費や光熱費、労務単価の上昇、また、職員の年齢構成の変化や定期昇給等に伴う職員人件費の増加等により基金の取崩しが多くなっており</a:t>
          </a:r>
          <a:r>
            <a:rPr lang="ja-JP" altLang="ja-JP"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年度に</a:t>
          </a:r>
          <a:r>
            <a:rPr kumimoji="1" lang="ja-JP" altLang="en-US" sz="1300" b="0" i="0" baseline="0">
              <a:solidFill>
                <a:schemeClr val="dk1"/>
              </a:solidFill>
              <a:effectLst/>
              <a:latin typeface="+mn-lt"/>
              <a:ea typeface="+mn-ea"/>
              <a:cs typeface="+mn-cs"/>
            </a:rPr>
            <a:t>引き続き</a:t>
          </a:r>
          <a:r>
            <a:rPr kumimoji="1" lang="en-US" altLang="ja-JP" sz="1300" b="0" i="0" baseline="0">
              <a:solidFill>
                <a:schemeClr val="dk1"/>
              </a:solidFill>
              <a:effectLst/>
              <a:latin typeface="+mn-lt"/>
              <a:ea typeface="+mn-ea"/>
              <a:cs typeface="+mn-cs"/>
            </a:rPr>
            <a:t>11</a:t>
          </a:r>
          <a:r>
            <a:rPr kumimoji="1" lang="ja-JP" altLang="ja-JP" sz="1300" b="0" i="0" baseline="0">
              <a:solidFill>
                <a:schemeClr val="dk1"/>
              </a:solidFill>
              <a:effectLst/>
              <a:latin typeface="+mn-lt"/>
              <a:ea typeface="+mn-ea"/>
              <a:cs typeface="+mn-cs"/>
            </a:rPr>
            <a:t>百万円の減少となった。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今後も歳出の抑制を図り基金の取り崩しを抑え、計画的な財政運営を行っていく。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過疎対策事業債等の定期的な償還により、令和</a:t>
          </a:r>
          <a:r>
            <a:rPr kumimoji="1" lang="en-US" altLang="ja-JP" sz="1300" b="0" i="0" baseline="0">
              <a:solidFill>
                <a:schemeClr val="dk1"/>
              </a:solidFill>
              <a:effectLst/>
              <a:latin typeface="+mn-lt"/>
              <a:ea typeface="+mn-ea"/>
              <a:cs typeface="+mn-cs"/>
            </a:rPr>
            <a:t>2</a:t>
          </a:r>
          <a:r>
            <a:rPr kumimoji="1" lang="ja-JP" altLang="ja-JP" sz="1300" b="0" i="0" baseline="0">
              <a:solidFill>
                <a:schemeClr val="dk1"/>
              </a:solidFill>
              <a:effectLst/>
              <a:latin typeface="+mn-lt"/>
              <a:ea typeface="+mn-ea"/>
              <a:cs typeface="+mn-cs"/>
            </a:rPr>
            <a:t>年度までは基金の取崩しを行い減少していたが、</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及び令和</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年度</a:t>
          </a:r>
          <a:r>
            <a:rPr kumimoji="1" lang="ja-JP" altLang="ja-JP" sz="1300">
              <a:solidFill>
                <a:schemeClr val="dk1"/>
              </a:solidFill>
              <a:effectLst/>
              <a:latin typeface="+mn-lt"/>
              <a:ea typeface="+mn-ea"/>
              <a:cs typeface="+mn-cs"/>
            </a:rPr>
            <a:t>に普通交付税の再算定が行われ臨時財政対策債償還基金費が交付されたことにより増加し、令和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年度においても同様に交付されたことにより前年度と比較し増加となった。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今後は歳出の抑制を図り基金の取崩しを抑え、計画的な財政運営を行っていく。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1,928
1,831
189.41
3,135,646
3,096,636
39,010
1,969,207
2,528,755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昨年度同様横這いに推移している。依然として財政基盤は脆弱なことから、引き続き自主財源の確保と経常経費の節減に努める。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普通交付税や地方特例交付金の増加</a:t>
          </a:r>
          <a:r>
            <a:rPr kumimoji="1" lang="ja-JP" altLang="ja-JP" sz="1300">
              <a:solidFill>
                <a:schemeClr val="dk1"/>
              </a:solidFill>
              <a:effectLst/>
              <a:latin typeface="+mn-lt"/>
              <a:ea typeface="+mn-ea"/>
              <a:cs typeface="+mn-cs"/>
            </a:rPr>
            <a:t>により</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した。依然として類似団体内順位が低い状態が続いているので、今後も経常経費の節減に努め、適正化を図る。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55456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8804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27305</xdr:rowOff>
    </xdr:from>
    <xdr:to>
      <xdr:col>19</xdr:col>
      <xdr:colOff>133350</xdr:colOff>
      <xdr:row>64</xdr:row>
      <xdr:rowOff>55456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001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64</xdr:row>
      <xdr:rowOff>27305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141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70062</xdr:rowOff>
    </xdr:from>
    <xdr:to>
      <xdr:col>11</xdr:col>
      <xdr:colOff>31750</xdr:colOff>
      <xdr:row>64</xdr:row>
      <xdr:rowOff>51435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1412"/>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147955</xdr:rowOff>
    </xdr:from>
    <xdr:to>
      <xdr:col>15</xdr:col>
      <xdr:colOff>133350</xdr:colOff>
      <xdr:row>64</xdr:row>
      <xdr:rowOff>78105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62882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19262</xdr:rowOff>
    </xdr:from>
    <xdr:to>
      <xdr:col>11</xdr:col>
      <xdr:colOff>82550</xdr:colOff>
      <xdr:row>63</xdr:row>
      <xdr:rowOff>120862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105639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[745,408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人事院勧告や新規採用等による</a:t>
          </a:r>
          <a:r>
            <a:rPr kumimoji="1" lang="ja-JP" altLang="ja-JP" sz="1300" b="0" i="0" baseline="0">
              <a:solidFill>
                <a:schemeClr val="dk1"/>
              </a:solidFill>
              <a:effectLst/>
              <a:latin typeface="+mn-lt"/>
              <a:ea typeface="+mn-ea"/>
              <a:cs typeface="+mn-cs"/>
            </a:rPr>
            <a:t>人件費の上昇</a:t>
          </a:r>
          <a:r>
            <a:rPr kumimoji="1" lang="ja-JP" altLang="en-US" sz="1300" b="0" i="0" baseline="0">
              <a:solidFill>
                <a:schemeClr val="dk1"/>
              </a:solidFill>
              <a:effectLst/>
              <a:latin typeface="+mn-lt"/>
              <a:ea typeface="+mn-ea"/>
              <a:cs typeface="+mn-cs"/>
            </a:rPr>
            <a:t>等により</a:t>
          </a:r>
          <a:r>
            <a:rPr kumimoji="1" lang="ja-JP" altLang="ja-JP" sz="1300" b="0" i="0" baseline="0">
              <a:solidFill>
                <a:schemeClr val="dk1"/>
              </a:solidFill>
              <a:effectLst/>
              <a:latin typeface="+mn-lt"/>
              <a:ea typeface="+mn-ea"/>
              <a:cs typeface="+mn-cs"/>
            </a:rPr>
            <a:t>前年と比較して</a:t>
          </a:r>
          <a:r>
            <a:rPr kumimoji="1" lang="en-US" altLang="ja-JP" sz="1300" b="0" i="0" baseline="0">
              <a:solidFill>
                <a:schemeClr val="dk1"/>
              </a:solidFill>
              <a:effectLst/>
              <a:latin typeface="+mn-lt"/>
              <a:ea typeface="+mn-ea"/>
              <a:cs typeface="+mn-cs"/>
            </a:rPr>
            <a:t>20,510</a:t>
          </a:r>
          <a:r>
            <a:rPr kumimoji="1" lang="ja-JP" altLang="ja-JP" sz="1300" b="0" i="0" baseline="0">
              <a:solidFill>
                <a:schemeClr val="dk1"/>
              </a:solidFill>
              <a:effectLst/>
              <a:latin typeface="+mn-lt"/>
              <a:ea typeface="+mn-ea"/>
              <a:cs typeface="+mn-cs"/>
            </a:rPr>
            <a:t>円の増となっている。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12630</xdr:rowOff>
    </xdr:from>
    <xdr:to>
      <xdr:col>23</xdr:col>
      <xdr:colOff>133350</xdr:colOff>
      <xdr:row>83</xdr:row>
      <xdr:rowOff>26770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2980"/>
          <a:ext cx="838200" cy="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3209</xdr:rowOff>
    </xdr:from>
    <xdr:to>
      <xdr:col>19</xdr:col>
      <xdr:colOff>133350</xdr:colOff>
      <xdr:row>83</xdr:row>
      <xdr:rowOff>12630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3559"/>
          <a:ext cx="889000" cy="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153718</xdr:rowOff>
    </xdr:from>
    <xdr:to>
      <xdr:col>15</xdr:col>
      <xdr:colOff>82550</xdr:colOff>
      <xdr:row>83</xdr:row>
      <xdr:rowOff>3209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12618"/>
          <a:ext cx="889000" cy="2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114106</xdr:rowOff>
    </xdr:from>
    <xdr:to>
      <xdr:col>11</xdr:col>
      <xdr:colOff>31750</xdr:colOff>
      <xdr:row>82</xdr:row>
      <xdr:rowOff>153718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73006"/>
          <a:ext cx="8890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147420</xdr:rowOff>
    </xdr:from>
    <xdr:to>
      <xdr:col>23</xdr:col>
      <xdr:colOff>184150</xdr:colOff>
      <xdr:row>83</xdr:row>
      <xdr:rowOff>77570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119497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133280</xdr:rowOff>
    </xdr:from>
    <xdr:to>
      <xdr:col>19</xdr:col>
      <xdr:colOff>184150</xdr:colOff>
      <xdr:row>83</xdr:row>
      <xdr:rowOff>63430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48207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123859</xdr:rowOff>
    </xdr:from>
    <xdr:to>
      <xdr:col>15</xdr:col>
      <xdr:colOff>133350</xdr:colOff>
      <xdr:row>83</xdr:row>
      <xdr:rowOff>54009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38786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102918</xdr:rowOff>
    </xdr:from>
    <xdr:to>
      <xdr:col>11</xdr:col>
      <xdr:colOff>82550</xdr:colOff>
      <xdr:row>83</xdr:row>
      <xdr:rowOff>33068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6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17845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63306</xdr:rowOff>
    </xdr:from>
    <xdr:to>
      <xdr:col>7</xdr:col>
      <xdr:colOff>31750</xdr:colOff>
      <xdr:row>82</xdr:row>
      <xdr:rowOff>164906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2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149683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新規に</a:t>
          </a:r>
          <a:r>
            <a:rPr kumimoji="1" lang="ja-JP" altLang="ja-JP" sz="1300">
              <a:solidFill>
                <a:schemeClr val="dk1"/>
              </a:solidFill>
              <a:effectLst/>
              <a:latin typeface="+mn-lt"/>
              <a:ea typeface="+mn-ea"/>
              <a:cs typeface="+mn-cs"/>
            </a:rPr>
            <a:t>職員</a:t>
          </a:r>
          <a:r>
            <a:rPr kumimoji="1" lang="ja-JP" altLang="en-US" sz="1300">
              <a:solidFill>
                <a:schemeClr val="dk1"/>
              </a:solidFill>
              <a:effectLst/>
              <a:latin typeface="+mn-lt"/>
              <a:ea typeface="+mn-ea"/>
              <a:cs typeface="+mn-cs"/>
            </a:rPr>
            <a:t>を採用</a:t>
          </a:r>
          <a:r>
            <a:rPr kumimoji="1" lang="ja-JP" altLang="ja-JP" sz="1300">
              <a:solidFill>
                <a:schemeClr val="dk1"/>
              </a:solidFill>
              <a:effectLst/>
              <a:latin typeface="+mn-lt"/>
              <a:ea typeface="+mn-ea"/>
              <a:cs typeface="+mn-cs"/>
            </a:rPr>
            <a:t>したこと等により昨年度より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となっている。全国平均とほぼ同様の水準であるため、今後も全国平均以下の数値となるよう努める。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xdr:rowOff>
    </xdr:from>
    <xdr:to>
      <xdr:col>81</xdr:col>
      <xdr:colOff>44450</xdr:colOff>
      <xdr:row>88</xdr:row>
      <xdr:rowOff>38608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0207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xdr:rowOff>
    </xdr:from>
    <xdr:to>
      <xdr:col>77</xdr:col>
      <xdr:colOff>44450</xdr:colOff>
      <xdr:row>88</xdr:row>
      <xdr:rowOff>72389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02078"/>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57913</xdr:rowOff>
    </xdr:from>
    <xdr:to>
      <xdr:col>72</xdr:col>
      <xdr:colOff>203200</xdr:colOff>
      <xdr:row>88</xdr:row>
      <xdr:rowOff>72389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5513"/>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164085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45513"/>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159258</xdr:rowOff>
    </xdr:from>
    <xdr:to>
      <xdr:col>81</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131335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135128</xdr:rowOff>
    </xdr:from>
    <xdr:to>
      <xdr:col>77</xdr:col>
      <xdr:colOff>95250</xdr:colOff>
      <xdr:row>88</xdr:row>
      <xdr:rowOff>65278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75455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0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7113</xdr:rowOff>
    </xdr:from>
    <xdr:to>
      <xdr:col>68</xdr:col>
      <xdr:colOff>203200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113285</xdr:rowOff>
    </xdr:from>
    <xdr:to>
      <xdr:col>64</xdr:col>
      <xdr:colOff>152400</xdr:colOff>
      <xdr:row>89</xdr:row>
      <xdr:rowOff>43435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28212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類似団体平均値より高い数値で推移しているが、人口の減と職員間の世代のミスマッチを解消するための採用や会計年度任用職員（フルタイム）の登用などが影響している。今後も住民サービスの低下を招くことのないよう体制を整備し、適正な定員管理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128228</xdr:rowOff>
    </xdr:from>
    <xdr:to>
      <xdr:col>81</xdr:col>
      <xdr:colOff>44450</xdr:colOff>
      <xdr:row>61</xdr:row>
      <xdr:rowOff>137075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86678"/>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98668</xdr:rowOff>
    </xdr:from>
    <xdr:to>
      <xdr:col>77</xdr:col>
      <xdr:colOff>44450</xdr:colOff>
      <xdr:row>61</xdr:row>
      <xdr:rowOff>128228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57118"/>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98668</xdr:rowOff>
    </xdr:from>
    <xdr:to>
      <xdr:col>72</xdr:col>
      <xdr:colOff>203200</xdr:colOff>
      <xdr:row>61</xdr:row>
      <xdr:rowOff>151554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557118"/>
          <a:ext cx="889000" cy="5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136070</xdr:rowOff>
    </xdr:from>
    <xdr:to>
      <xdr:col>68</xdr:col>
      <xdr:colOff>152400</xdr:colOff>
      <xdr:row>61</xdr:row>
      <xdr:rowOff>151554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94520"/>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86275</xdr:rowOff>
    </xdr:from>
    <xdr:to>
      <xdr:col>81</xdr:col>
      <xdr:colOff>95250</xdr:colOff>
      <xdr:row>62</xdr:row>
      <xdr:rowOff>16425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58352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77428</xdr:rowOff>
    </xdr:from>
    <xdr:to>
      <xdr:col>77</xdr:col>
      <xdr:colOff>95250</xdr:colOff>
      <xdr:row>62</xdr:row>
      <xdr:rowOff>7578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163805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22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47868</xdr:rowOff>
    </xdr:from>
    <xdr:to>
      <xdr:col>73</xdr:col>
      <xdr:colOff>44450</xdr:colOff>
      <xdr:row>61</xdr:row>
      <xdr:rowOff>149468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134245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85270</xdr:rowOff>
    </xdr:from>
    <xdr:to>
      <xdr:col>64</xdr:col>
      <xdr:colOff>152400</xdr:colOff>
      <xdr:row>62</xdr:row>
      <xdr:rowOff>15420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地方債残高</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しているものの、公営企業における地方債償還額の上昇や元利償還金に対する基準財政需要額が減少したことにより</a:t>
          </a:r>
          <a:r>
            <a:rPr kumimoji="1" lang="ja-JP" altLang="ja-JP" sz="1300">
              <a:solidFill>
                <a:schemeClr val="dk1"/>
              </a:solidFill>
              <a:effectLst/>
              <a:latin typeface="+mn-lt"/>
              <a:ea typeface="+mn-ea"/>
              <a:cs typeface="+mn-cs"/>
            </a:rPr>
            <a:t>前年度よりも</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となっている。類似団体を平均値を上回っている状態となっていることから、今後も地方債に大きく頼ることのない財政運営に努める。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134112</xdr:rowOff>
    </xdr:from>
    <xdr:to>
      <xdr:col>81</xdr:col>
      <xdr:colOff>44450</xdr:colOff>
      <xdr:row>41</xdr:row>
      <xdr:rowOff>153416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635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635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6096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15748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069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算定の基準となる地方債残高</a:t>
          </a:r>
          <a:r>
            <a:rPr kumimoji="1" lang="ja-JP" altLang="en-US" sz="1300" b="0" i="0" baseline="0">
              <a:solidFill>
                <a:schemeClr val="dk1"/>
              </a:solidFill>
              <a:effectLst/>
              <a:latin typeface="+mn-lt"/>
              <a:ea typeface="+mn-ea"/>
              <a:cs typeface="+mn-cs"/>
            </a:rPr>
            <a:t>の</a:t>
          </a:r>
          <a:r>
            <a:rPr kumimoji="1" lang="ja-JP" altLang="ja-JP" sz="1300" b="0" i="0" baseline="0">
              <a:solidFill>
                <a:schemeClr val="dk1"/>
              </a:solidFill>
              <a:effectLst/>
              <a:latin typeface="+mn-lt"/>
              <a:ea typeface="+mn-ea"/>
              <a:cs typeface="+mn-cs"/>
            </a:rPr>
            <a:t>減少</a:t>
          </a:r>
          <a:r>
            <a:rPr kumimoji="1" lang="ja-JP" altLang="en-US" sz="1300" b="0" i="0" baseline="0">
              <a:solidFill>
                <a:schemeClr val="dk1"/>
              </a:solidFill>
              <a:effectLst/>
              <a:latin typeface="+mn-lt"/>
              <a:ea typeface="+mn-ea"/>
              <a:cs typeface="+mn-cs"/>
            </a:rPr>
            <a:t>や</a:t>
          </a:r>
          <a:r>
            <a:rPr kumimoji="1" lang="ja-JP" altLang="ja-JP" sz="1300" b="0" i="0" baseline="0">
              <a:solidFill>
                <a:schemeClr val="dk1"/>
              </a:solidFill>
              <a:effectLst/>
              <a:latin typeface="+mn-lt"/>
              <a:ea typeface="+mn-ea"/>
              <a:cs typeface="+mn-cs"/>
            </a:rPr>
            <a:t>、地方交付税の</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により前年度と比較して</a:t>
          </a:r>
          <a:r>
            <a:rPr kumimoji="1" lang="en-US" altLang="ja-JP" sz="1300" b="0" i="0" baseline="0">
              <a:solidFill>
                <a:schemeClr val="dk1"/>
              </a:solidFill>
              <a:effectLst/>
              <a:latin typeface="+mn-lt"/>
              <a:ea typeface="+mn-ea"/>
              <a:cs typeface="+mn-cs"/>
            </a:rPr>
            <a:t>4.1</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となった。今後も、後世への負担軽減を図るため、交付税措置の有利な地方債の活用や、経費の総点検を図り節減に努め、財政の健全化を図る。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47343</xdr:rowOff>
    </xdr:from>
    <xdr:to>
      <xdr:col>81</xdr:col>
      <xdr:colOff>44450</xdr:colOff>
      <xdr:row>18</xdr:row>
      <xdr:rowOff>102306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133443"/>
          <a:ext cx="8382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94262</xdr:rowOff>
    </xdr:from>
    <xdr:to>
      <xdr:col>77</xdr:col>
      <xdr:colOff>44450</xdr:colOff>
      <xdr:row>18</xdr:row>
      <xdr:rowOff>102306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18036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94262</xdr:rowOff>
    </xdr:from>
    <xdr:to>
      <xdr:col>72</xdr:col>
      <xdr:colOff>203200</xdr:colOff>
      <xdr:row>19</xdr:row>
      <xdr:rowOff>15311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180362"/>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15311</xdr:rowOff>
    </xdr:from>
    <xdr:to>
      <xdr:col>68</xdr:col>
      <xdr:colOff>152400</xdr:colOff>
      <xdr:row>20</xdr:row>
      <xdr:rowOff>2046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272861"/>
          <a:ext cx="889000" cy="1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167993</xdr:rowOff>
    </xdr:from>
    <xdr:to>
      <xdr:col>81</xdr:col>
      <xdr:colOff>95250</xdr:colOff>
      <xdr:row>18</xdr:row>
      <xdr:rowOff>98143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140070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05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51506</xdr:rowOff>
    </xdr:from>
    <xdr:to>
      <xdr:col>77</xdr:col>
      <xdr:colOff>95250</xdr:colOff>
      <xdr:row>18</xdr:row>
      <xdr:rowOff>153106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137882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22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43462</xdr:rowOff>
    </xdr:from>
    <xdr:to>
      <xdr:col>73</xdr:col>
      <xdr:colOff>44450</xdr:colOff>
      <xdr:row>18</xdr:row>
      <xdr:rowOff>145062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129839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215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135960</xdr:rowOff>
    </xdr:from>
    <xdr:to>
      <xdr:col>68</xdr:col>
      <xdr:colOff>203200</xdr:colOff>
      <xdr:row>19</xdr:row>
      <xdr:rowOff>66111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22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50888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0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122696</xdr:rowOff>
    </xdr:from>
    <xdr:to>
      <xdr:col>64</xdr:col>
      <xdr:colOff>152400</xdr:colOff>
      <xdr:row>20</xdr:row>
      <xdr:rowOff>52846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37623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46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1,928
1,831
189.41
3,135,646
3,096,636
39,010
1,969,207
2,528,755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職員数は増加しているが、国や道の財源を活用した採用を行ったことにより</a:t>
          </a:r>
          <a:r>
            <a:rPr kumimoji="1" lang="ja-JP" altLang="ja-JP" sz="1300" b="0" i="0" baseline="0">
              <a:solidFill>
                <a:schemeClr val="dk1"/>
              </a:solidFill>
              <a:effectLst/>
              <a:latin typeface="+mn-lt"/>
              <a:ea typeface="+mn-ea"/>
              <a:cs typeface="+mn-cs"/>
            </a:rPr>
            <a:t>前年度と比較して</a:t>
          </a:r>
          <a:r>
            <a:rPr kumimoji="1" lang="en-US" altLang="ja-JP" sz="1300" b="0" i="0" baseline="0">
              <a:solidFill>
                <a:schemeClr val="dk1"/>
              </a:solidFill>
              <a:effectLst/>
              <a:latin typeface="+mn-lt"/>
              <a:ea typeface="+mn-ea"/>
              <a:cs typeface="+mn-cs"/>
            </a:rPr>
            <a:t>0.8</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r>
            <a:rPr kumimoji="1" lang="ja-JP" altLang="ja-JP" sz="1300" b="0" i="0" baseline="0">
              <a:solidFill>
                <a:schemeClr val="dk1"/>
              </a:solidFill>
              <a:effectLst/>
              <a:latin typeface="+mn-lt"/>
              <a:ea typeface="+mn-ea"/>
              <a:cs typeface="+mn-cs"/>
            </a:rPr>
            <a:t>類似団体平均値を下回っていることから、今後も定員管理、内部経費の節減などにより適正化に努める</a:t>
          </a:r>
          <a:r>
            <a:rPr kumimoji="1" lang="ja-JP" altLang="en-US" sz="13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88900</xdr:rowOff>
    </xdr:from>
    <xdr:to>
      <xdr:col>24</xdr:col>
      <xdr:colOff>25400</xdr:colOff>
      <xdr:row>35</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9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2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2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119380</xdr:rowOff>
    </xdr:from>
    <xdr:to>
      <xdr:col>11</xdr:col>
      <xdr:colOff>9525</xdr:colOff>
      <xdr:row>36</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01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38100</xdr:rowOff>
    </xdr:from>
    <xdr:to>
      <xdr:col>24</xdr:col>
      <xdr:colOff>76200</xdr:colOff>
      <xdr:row>35</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68580</xdr:rowOff>
    </xdr:from>
    <xdr:to>
      <xdr:col>20</xdr:col>
      <xdr:colOff>38100</xdr:colOff>
      <xdr:row>35</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68580</xdr:rowOff>
    </xdr:from>
    <xdr:to>
      <xdr:col>11</xdr:col>
      <xdr:colOff>60325</xdr:colOff>
      <xdr:row>35</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燃料費や電気料金の高騰により、</a:t>
          </a:r>
          <a:r>
            <a:rPr kumimoji="1" lang="en-US" altLang="ja-JP" sz="1300" b="0" i="0" baseline="0">
              <a:solidFill>
                <a:schemeClr val="dk1"/>
              </a:solidFill>
              <a:effectLst/>
              <a:latin typeface="+mn-lt"/>
              <a:ea typeface="+mn-ea"/>
              <a:cs typeface="+mn-cs"/>
            </a:rPr>
            <a:t>0.4</a:t>
          </a:r>
          <a:r>
            <a:rPr kumimoji="1" lang="ja-JP" altLang="ja-JP" sz="1300" b="0" i="0" baseline="0">
              <a:solidFill>
                <a:schemeClr val="dk1"/>
              </a:solidFill>
              <a:effectLst/>
              <a:latin typeface="+mn-lt"/>
              <a:ea typeface="+mn-ea"/>
              <a:cs typeface="+mn-cs"/>
            </a:rPr>
            <a:t>ポイント増加した。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計画的な事業の実施や経費全般の節減により、数値を減少に努める。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21844</xdr:rowOff>
    </xdr:from>
    <xdr:to>
      <xdr:col>82</xdr:col>
      <xdr:colOff>107950</xdr:colOff>
      <xdr:row>18</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079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156718</xdr:rowOff>
    </xdr:from>
    <xdr:to>
      <xdr:col>78</xdr:col>
      <xdr:colOff>69850</xdr:colOff>
      <xdr:row>18</xdr:row>
      <xdr:rowOff>21844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71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17</xdr:row>
      <xdr:rowOff>156718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11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97282</xdr:rowOff>
    </xdr:from>
    <xdr:to>
      <xdr:col>69</xdr:col>
      <xdr:colOff>92075</xdr:colOff>
      <xdr:row>17</xdr:row>
      <xdr:rowOff>124714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11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160782</xdr:rowOff>
    </xdr:from>
    <xdr:to>
      <xdr:col>82</xdr:col>
      <xdr:colOff>158750</xdr:colOff>
      <xdr:row>18</xdr:row>
      <xdr:rowOff>90932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132859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142494</xdr:rowOff>
    </xdr:from>
    <xdr:to>
      <xdr:col>78</xdr:col>
      <xdr:colOff>120650</xdr:colOff>
      <xdr:row>18</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57421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4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105918</xdr:rowOff>
    </xdr:from>
    <xdr:to>
      <xdr:col>74</xdr:col>
      <xdr:colOff>31750</xdr:colOff>
      <xdr:row>18</xdr:row>
      <xdr:rowOff>36068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20845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障害福祉サービス受給者の増減はあったものの前年度と比較して増減はなかった。今後とも、医療・福祉などの住民サービスを低下させないよう、一定の水準を維持していく必要がある。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5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5</a:t>
          </a:r>
          <a:r>
            <a:rPr kumimoji="1" lang="ja-JP" altLang="en-US" sz="1300" b="0" i="0" baseline="0">
              <a:solidFill>
                <a:schemeClr val="dk1"/>
              </a:solidFill>
              <a:effectLst/>
              <a:latin typeface="+mn-lt"/>
              <a:ea typeface="+mn-ea"/>
              <a:cs typeface="+mn-cs"/>
            </a:rPr>
            <a:t>年度まで特別会計に対し繰出金を支出していたが、公営企業会計の移行に伴い補助金の交付となったため</a:t>
          </a:r>
          <a:r>
            <a:rPr kumimoji="1" lang="ja-JP" altLang="ja-JP" sz="1300" b="0" i="0" baseline="0">
              <a:solidFill>
                <a:schemeClr val="dk1"/>
              </a:solidFill>
              <a:effectLst/>
              <a:latin typeface="+mn-lt"/>
              <a:ea typeface="+mn-ea"/>
              <a:cs typeface="+mn-cs"/>
            </a:rPr>
            <a:t>前年度より</a:t>
          </a:r>
          <a:r>
            <a:rPr kumimoji="1" lang="en-US" altLang="ja-JP" sz="1300" b="0" i="0" baseline="0">
              <a:solidFill>
                <a:schemeClr val="dk1"/>
              </a:solidFill>
              <a:effectLst/>
              <a:latin typeface="+mn-lt"/>
              <a:ea typeface="+mn-ea"/>
              <a:cs typeface="+mn-cs"/>
            </a:rPr>
            <a:t>2.6</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計画的な経費の節減を図り、適切な財政運営に努める。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58</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05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58</xdr:row>
      <xdr:rowOff>111760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65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57</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5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公営企業に対し補助金を交付したことにより</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ポイント増となった。</a:t>
          </a:r>
          <a:endParaRPr lang="ja-JP" altLang="ja-JP" sz="1300">
            <a:effectLst/>
          </a:endParaRPr>
        </a:p>
        <a:p>
          <a:r>
            <a:rPr kumimoji="1" lang="ja-JP" altLang="ja-JP" sz="1300">
              <a:solidFill>
                <a:schemeClr val="dk1"/>
              </a:solidFill>
              <a:effectLst/>
              <a:latin typeface="+mn-lt"/>
              <a:ea typeface="+mn-ea"/>
              <a:cs typeface="+mn-cs"/>
            </a:rPr>
            <a:t>引き続き、補助事業の精査を行い節減に努める。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37</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4890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8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償還終了額が償還開始額を上回ったことにより前年度と比較して</a:t>
          </a:r>
          <a:r>
            <a:rPr kumimoji="1" lang="en-US" altLang="ja-JP" sz="1300" b="0" i="0" baseline="0">
              <a:solidFill>
                <a:schemeClr val="dk1"/>
              </a:solidFill>
              <a:effectLst/>
              <a:latin typeface="+mn-lt"/>
              <a:ea typeface="+mn-ea"/>
              <a:cs typeface="+mn-cs"/>
            </a:rPr>
            <a:t>0.7</a:t>
          </a:r>
          <a:r>
            <a:rPr kumimoji="1" lang="ja-JP" altLang="ja-JP" sz="1300" b="0" i="0" baseline="0">
              <a:solidFill>
                <a:schemeClr val="dk1"/>
              </a:solidFill>
              <a:effectLst/>
              <a:latin typeface="+mn-lt"/>
              <a:ea typeface="+mn-ea"/>
              <a:cs typeface="+mn-cs"/>
            </a:rPr>
            <a:t>ポイントの減となった。</a:t>
          </a:r>
          <a:endParaRPr lang="ja-JP" altLang="ja-JP" sz="1300">
            <a:effectLst/>
          </a:endParaRPr>
        </a:p>
        <a:p>
          <a:r>
            <a:rPr kumimoji="1" lang="ja-JP" altLang="ja-JP" sz="1300" b="0" i="0" baseline="0">
              <a:solidFill>
                <a:schemeClr val="dk1"/>
              </a:solidFill>
              <a:effectLst/>
              <a:latin typeface="+mn-lt"/>
              <a:ea typeface="+mn-ea"/>
              <a:cs typeface="+mn-cs"/>
            </a:rPr>
            <a:t>ただし、依然として全国平均及び北海道平均を上回った数値となっているため、地方債の発行抑制や経費の節減を図り、適切な財政運営に努める。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105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372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77</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75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79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22861</xdr:rowOff>
    </xdr:from>
    <xdr:to>
      <xdr:col>15</xdr:col>
      <xdr:colOff>149225</xdr:colOff>
      <xdr:row>77</xdr:row>
      <xdr:rowOff>124461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109238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人件費に対し特定財源を充当できたことから</a:t>
          </a:r>
          <a:r>
            <a:rPr kumimoji="1" lang="en-US" altLang="ja-JP" sz="1300" b="0" i="0" baseline="0">
              <a:solidFill>
                <a:schemeClr val="dk1"/>
              </a:solidFill>
              <a:effectLst/>
              <a:latin typeface="+mn-lt"/>
              <a:ea typeface="+mn-ea"/>
              <a:cs typeface="+mn-cs"/>
            </a:rPr>
            <a:t>0.3</a:t>
          </a:r>
          <a:r>
            <a:rPr kumimoji="1" lang="ja-JP" altLang="ja-JP" sz="1300" b="0" i="0" baseline="0">
              <a:solidFill>
                <a:schemeClr val="dk1"/>
              </a:solidFill>
              <a:effectLst/>
              <a:latin typeface="+mn-lt"/>
              <a:ea typeface="+mn-ea"/>
              <a:cs typeface="+mn-cs"/>
            </a:rPr>
            <a:t>ポイントの</a:t>
          </a:r>
          <a:r>
            <a:rPr kumimoji="1" lang="ja-JP" altLang="en-US" sz="1300" b="0" i="0" baseline="0">
              <a:solidFill>
                <a:schemeClr val="dk1"/>
              </a:solidFill>
              <a:effectLst/>
              <a:latin typeface="+mn-lt"/>
              <a:ea typeface="+mn-ea"/>
              <a:cs typeface="+mn-cs"/>
            </a:rPr>
            <a:t>減</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今後も的確な事業実施により全国平均及び北海道平均を下回るよう適切な財政運営に努める。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125368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1722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125368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7150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133531</xdr:rowOff>
    </xdr:from>
    <xdr:to>
      <xdr:col>73</xdr:col>
      <xdr:colOff>180975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637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133531</xdr:rowOff>
    </xdr:from>
    <xdr:to>
      <xdr:col>69</xdr:col>
      <xdr:colOff>92075</xdr:colOff>
      <xdr:row>77</xdr:row>
      <xdr:rowOff>43724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6373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74568</xdr:rowOff>
    </xdr:from>
    <xdr:to>
      <xdr:col>78</xdr:col>
      <xdr:colOff>120650</xdr:colOff>
      <xdr:row>78</xdr:row>
      <xdr:rowOff>4718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160945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62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82731</xdr:rowOff>
    </xdr:from>
    <xdr:to>
      <xdr:col>69</xdr:col>
      <xdr:colOff>142875</xdr:colOff>
      <xdr:row>77</xdr:row>
      <xdr:rowOff>12881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23058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164374</xdr:rowOff>
    </xdr:from>
    <xdr:to>
      <xdr:col>65</xdr:col>
      <xdr:colOff>53975</xdr:colOff>
      <xdr:row>77</xdr:row>
      <xdr:rowOff>94524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104701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145057</xdr:rowOff>
    </xdr:from>
    <xdr:to>
      <xdr:col>29</xdr:col>
      <xdr:colOff>127000</xdr:colOff>
      <xdr:row>19</xdr:row>
      <xdr:rowOff>23861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8782"/>
          <a:ext cx="647700" cy="5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129835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23861</xdr:rowOff>
    </xdr:from>
    <xdr:to>
      <xdr:col>26</xdr:col>
      <xdr:colOff>50800</xdr:colOff>
      <xdr:row>19</xdr:row>
      <xdr:rowOff>54124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9036"/>
          <a:ext cx="698500" cy="30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54124</xdr:rowOff>
    </xdr:from>
    <xdr:to>
      <xdr:col>22</xdr:col>
      <xdr:colOff>114300</xdr:colOff>
      <xdr:row>19</xdr:row>
      <xdr:rowOff>61815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59299"/>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61815</xdr:rowOff>
    </xdr:from>
    <xdr:to>
      <xdr:col>18</xdr:col>
      <xdr:colOff>177800</xdr:colOff>
      <xdr:row>19</xdr:row>
      <xdr:rowOff>81956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990"/>
          <a:ext cx="698500" cy="2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94257</xdr:rowOff>
    </xdr:from>
    <xdr:to>
      <xdr:col>29</xdr:col>
      <xdr:colOff>177800</xdr:colOff>
      <xdr:row>19</xdr:row>
      <xdr:rowOff>24407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7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110784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144511</xdr:rowOff>
    </xdr:from>
    <xdr:to>
      <xdr:col>26</xdr:col>
      <xdr:colOff>101600</xdr:colOff>
      <xdr:row>19</xdr:row>
      <xdr:rowOff>74661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84838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3324</xdr:rowOff>
    </xdr:from>
    <xdr:to>
      <xdr:col>22</xdr:col>
      <xdr:colOff>165100</xdr:colOff>
      <xdr:row>19</xdr:row>
      <xdr:rowOff>104924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8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115101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11015</xdr:rowOff>
    </xdr:from>
    <xdr:to>
      <xdr:col>19</xdr:col>
      <xdr:colOff>38100</xdr:colOff>
      <xdr:row>19</xdr:row>
      <xdr:rowOff>112615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122792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31156</xdr:rowOff>
    </xdr:from>
    <xdr:to>
      <xdr:col>15</xdr:col>
      <xdr:colOff>101600</xdr:colOff>
      <xdr:row>19</xdr:row>
      <xdr:rowOff>132756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142933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38884</xdr:rowOff>
    </xdr:from>
    <xdr:to>
      <xdr:col>29</xdr:col>
      <xdr:colOff>127000</xdr:colOff>
      <xdr:row>35</xdr:row>
      <xdr:rowOff>77828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49234"/>
          <a:ext cx="647700" cy="3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75652</xdr:rowOff>
    </xdr:from>
    <xdr:to>
      <xdr:col>26</xdr:col>
      <xdr:colOff>50800</xdr:colOff>
      <xdr:row>35</xdr:row>
      <xdr:rowOff>77828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86002"/>
          <a:ext cx="698500" cy="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75652</xdr:rowOff>
    </xdr:from>
    <xdr:to>
      <xdr:col>22</xdr:col>
      <xdr:colOff>114300</xdr:colOff>
      <xdr:row>35</xdr:row>
      <xdr:rowOff>108145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86002"/>
          <a:ext cx="698500" cy="3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97218</xdr:rowOff>
    </xdr:from>
    <xdr:to>
      <xdr:col>18</xdr:col>
      <xdr:colOff>177800</xdr:colOff>
      <xdr:row>35</xdr:row>
      <xdr:rowOff>108145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07568"/>
          <a:ext cx="698500" cy="1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330984</xdr:rowOff>
    </xdr:from>
    <xdr:to>
      <xdr:col>29</xdr:col>
      <xdr:colOff>177800</xdr:colOff>
      <xdr:row>35</xdr:row>
      <xdr:rowOff>89684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9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176061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27028</xdr:rowOff>
    </xdr:from>
    <xdr:to>
      <xdr:col>26</xdr:col>
      <xdr:colOff>101600</xdr:colOff>
      <xdr:row>35</xdr:row>
      <xdr:rowOff>128628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37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138805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0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24852</xdr:rowOff>
    </xdr:from>
    <xdr:to>
      <xdr:col>22</xdr:col>
      <xdr:colOff>165100</xdr:colOff>
      <xdr:row>35</xdr:row>
      <xdr:rowOff>126452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35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136629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0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57345</xdr:rowOff>
    </xdr:from>
    <xdr:to>
      <xdr:col>19</xdr:col>
      <xdr:colOff>38100</xdr:colOff>
      <xdr:row>35</xdr:row>
      <xdr:rowOff>158945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169122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46418</xdr:rowOff>
    </xdr:from>
    <xdr:to>
      <xdr:col>15</xdr:col>
      <xdr:colOff>101600</xdr:colOff>
      <xdr:row>35</xdr:row>
      <xdr:rowOff>148018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5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158195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1,928
1,831
189.41
3,135,646
3,096,636
39,010
1,969,207
2,528,755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146589</xdr:rowOff>
    </xdr:from>
    <xdr:to>
      <xdr:col>24</xdr:col>
      <xdr:colOff>63500</xdr:colOff>
      <xdr:row>37</xdr:row>
      <xdr:rowOff>3407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18789"/>
          <a:ext cx="838200" cy="2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3407</xdr:rowOff>
    </xdr:from>
    <xdr:to>
      <xdr:col>19</xdr:col>
      <xdr:colOff>177800</xdr:colOff>
      <xdr:row>37</xdr:row>
      <xdr:rowOff>7124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4705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7124</xdr:rowOff>
    </xdr:from>
    <xdr:to>
      <xdr:col>15</xdr:col>
      <xdr:colOff>50800</xdr:colOff>
      <xdr:row>37</xdr:row>
      <xdr:rowOff>20327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0774"/>
          <a:ext cx="889000" cy="1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20327</xdr:rowOff>
    </xdr:from>
    <xdr:to>
      <xdr:col>10</xdr:col>
      <xdr:colOff>114300</xdr:colOff>
      <xdr:row>37</xdr:row>
      <xdr:rowOff>35202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63977"/>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95789</xdr:rowOff>
    </xdr:from>
    <xdr:to>
      <xdr:col>24</xdr:col>
      <xdr:colOff>114300</xdr:colOff>
      <xdr:row>37</xdr:row>
      <xdr:rowOff>25939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6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118666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1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124057</xdr:rowOff>
    </xdr:from>
    <xdr:to>
      <xdr:col>20</xdr:col>
      <xdr:colOff>38100</xdr:colOff>
      <xdr:row>37</xdr:row>
      <xdr:rowOff>54207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70734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127774</xdr:rowOff>
    </xdr:from>
    <xdr:to>
      <xdr:col>15</xdr:col>
      <xdr:colOff>101600</xdr:colOff>
      <xdr:row>37</xdr:row>
      <xdr:rowOff>57924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74451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7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140977</xdr:rowOff>
    </xdr:from>
    <xdr:to>
      <xdr:col>10</xdr:col>
      <xdr:colOff>165100</xdr:colOff>
      <xdr:row>37</xdr:row>
      <xdr:rowOff>71127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1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87654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8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155852</xdr:rowOff>
    </xdr:from>
    <xdr:to>
      <xdr:col>6</xdr:col>
      <xdr:colOff>38100</xdr:colOff>
      <xdr:row>37</xdr:row>
      <xdr:rowOff>86002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102529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0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102543</xdr:rowOff>
    </xdr:from>
    <xdr:to>
      <xdr:col>24</xdr:col>
      <xdr:colOff>63500</xdr:colOff>
      <xdr:row>56</xdr:row>
      <xdr:rowOff>114891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03743"/>
          <a:ext cx="8382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102543</xdr:rowOff>
    </xdr:from>
    <xdr:to>
      <xdr:col>19</xdr:col>
      <xdr:colOff>177800</xdr:colOff>
      <xdr:row>56</xdr:row>
      <xdr:rowOff>125615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3743"/>
          <a:ext cx="889000" cy="2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125615</xdr:rowOff>
    </xdr:from>
    <xdr:to>
      <xdr:col>15</xdr:col>
      <xdr:colOff>50800</xdr:colOff>
      <xdr:row>56</xdr:row>
      <xdr:rowOff>145986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6815"/>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145986</xdr:rowOff>
    </xdr:from>
    <xdr:to>
      <xdr:col>10</xdr:col>
      <xdr:colOff>114300</xdr:colOff>
      <xdr:row>57</xdr:row>
      <xdr:rowOff>20801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718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64091</xdr:rowOff>
    </xdr:from>
    <xdr:to>
      <xdr:col>24</xdr:col>
      <xdr:colOff>114300</xdr:colOff>
      <xdr:row>56</xdr:row>
      <xdr:rowOff>165691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86968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51743</xdr:rowOff>
    </xdr:from>
    <xdr:to>
      <xdr:col>20</xdr:col>
      <xdr:colOff>38100</xdr:colOff>
      <xdr:row>56</xdr:row>
      <xdr:rowOff>153343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169870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2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74815</xdr:rowOff>
    </xdr:from>
    <xdr:to>
      <xdr:col>15</xdr:col>
      <xdr:colOff>101600</xdr:colOff>
      <xdr:row>57</xdr:row>
      <xdr:rowOff>4965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21492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95186</xdr:rowOff>
    </xdr:from>
    <xdr:to>
      <xdr:col>10</xdr:col>
      <xdr:colOff>165100</xdr:colOff>
      <xdr:row>57</xdr:row>
      <xdr:rowOff>25336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41863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7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141451</xdr:rowOff>
    </xdr:from>
    <xdr:to>
      <xdr:col>6</xdr:col>
      <xdr:colOff>38100</xdr:colOff>
      <xdr:row>57</xdr:row>
      <xdr:rowOff>71601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88128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1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97002</xdr:rowOff>
    </xdr:from>
    <xdr:to>
      <xdr:col>24</xdr:col>
      <xdr:colOff>63500</xdr:colOff>
      <xdr:row>75</xdr:row>
      <xdr:rowOff>148351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55752"/>
          <a:ext cx="838200" cy="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66018</xdr:rowOff>
    </xdr:from>
    <xdr:to>
      <xdr:col>19</xdr:col>
      <xdr:colOff>177800</xdr:colOff>
      <xdr:row>75</xdr:row>
      <xdr:rowOff>148351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24768"/>
          <a:ext cx="889000" cy="8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66018</xdr:rowOff>
    </xdr:from>
    <xdr:to>
      <xdr:col>15</xdr:col>
      <xdr:colOff>50800</xdr:colOff>
      <xdr:row>75</xdr:row>
      <xdr:rowOff>113571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24768"/>
          <a:ext cx="889000" cy="4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113571</xdr:rowOff>
    </xdr:from>
    <xdr:to>
      <xdr:col>10</xdr:col>
      <xdr:colOff>114300</xdr:colOff>
      <xdr:row>75</xdr:row>
      <xdr:rowOff>168256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72321"/>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46202</xdr:rowOff>
    </xdr:from>
    <xdr:to>
      <xdr:col>24</xdr:col>
      <xdr:colOff>114300</xdr:colOff>
      <xdr:row>75</xdr:row>
      <xdr:rowOff>147802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69079</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5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97550</xdr:rowOff>
    </xdr:from>
    <xdr:to>
      <xdr:col>20</xdr:col>
      <xdr:colOff>38100</xdr:colOff>
      <xdr:row>76</xdr:row>
      <xdr:rowOff>27701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563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44227</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3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15218</xdr:rowOff>
    </xdr:from>
    <xdr:to>
      <xdr:col>15</xdr:col>
      <xdr:colOff>101600</xdr:colOff>
      <xdr:row>75</xdr:row>
      <xdr:rowOff>116818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133345</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64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62771</xdr:rowOff>
    </xdr:from>
    <xdr:to>
      <xdr:col>10</xdr:col>
      <xdr:colOff>165100</xdr:colOff>
      <xdr:row>75</xdr:row>
      <xdr:rowOff>164371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2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9448</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69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117456</xdr:rowOff>
    </xdr:from>
    <xdr:to>
      <xdr:col>6</xdr:col>
      <xdr:colOff>38100</xdr:colOff>
      <xdr:row>76</xdr:row>
      <xdr:rowOff>47606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64133</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75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53473</xdr:rowOff>
    </xdr:from>
    <xdr:to>
      <xdr:col>24</xdr:col>
      <xdr:colOff>63500</xdr:colOff>
      <xdr:row>95</xdr:row>
      <xdr:rowOff>142732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41223"/>
          <a:ext cx="838200" cy="8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40997</xdr:rowOff>
    </xdr:from>
    <xdr:to>
      <xdr:col>19</xdr:col>
      <xdr:colOff>177800</xdr:colOff>
      <xdr:row>95</xdr:row>
      <xdr:rowOff>142732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28747"/>
          <a:ext cx="889000" cy="10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40997</xdr:rowOff>
    </xdr:from>
    <xdr:to>
      <xdr:col>15</xdr:col>
      <xdr:colOff>50800</xdr:colOff>
      <xdr:row>95</xdr:row>
      <xdr:rowOff>132530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28747"/>
          <a:ext cx="889000" cy="9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132530</xdr:rowOff>
    </xdr:from>
    <xdr:to>
      <xdr:col>10</xdr:col>
      <xdr:colOff>114300</xdr:colOff>
      <xdr:row>95</xdr:row>
      <xdr:rowOff>143639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0280"/>
          <a:ext cx="8890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2673</xdr:rowOff>
    </xdr:from>
    <xdr:to>
      <xdr:col>24</xdr:col>
      <xdr:colOff>114300</xdr:colOff>
      <xdr:row>95</xdr:row>
      <xdr:rowOff>104273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152550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91932</xdr:rowOff>
    </xdr:from>
    <xdr:to>
      <xdr:col>20</xdr:col>
      <xdr:colOff>38100</xdr:colOff>
      <xdr:row>96</xdr:row>
      <xdr:rowOff>22082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13209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161647</xdr:rowOff>
    </xdr:from>
    <xdr:to>
      <xdr:col>15</xdr:col>
      <xdr:colOff>101600</xdr:colOff>
      <xdr:row>95</xdr:row>
      <xdr:rowOff>91797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108324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5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81730</xdr:rowOff>
    </xdr:from>
    <xdr:to>
      <xdr:col>10</xdr:col>
      <xdr:colOff>165100</xdr:colOff>
      <xdr:row>96</xdr:row>
      <xdr:rowOff>11880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92839</xdr:rowOff>
    </xdr:from>
    <xdr:to>
      <xdr:col>6</xdr:col>
      <xdr:colOff>38100</xdr:colOff>
      <xdr:row>96</xdr:row>
      <xdr:rowOff>22989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39516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5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121185</xdr:rowOff>
    </xdr:from>
    <xdr:to>
      <xdr:col>55</xdr:col>
      <xdr:colOff>0</xdr:colOff>
      <xdr:row>36</xdr:row>
      <xdr:rowOff>166758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93385"/>
          <a:ext cx="8382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166758</xdr:rowOff>
    </xdr:from>
    <xdr:to>
      <xdr:col>50</xdr:col>
      <xdr:colOff>114300</xdr:colOff>
      <xdr:row>37</xdr:row>
      <xdr:rowOff>69977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8958"/>
          <a:ext cx="889000" cy="7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6826</xdr:rowOff>
    </xdr:from>
    <xdr:to>
      <xdr:col>45</xdr:col>
      <xdr:colOff>177800</xdr:colOff>
      <xdr:row>37</xdr:row>
      <xdr:rowOff>69977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50476"/>
          <a:ext cx="889000" cy="6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149192</xdr:rowOff>
    </xdr:from>
    <xdr:to>
      <xdr:col>41</xdr:col>
      <xdr:colOff>50800</xdr:colOff>
      <xdr:row>37</xdr:row>
      <xdr:rowOff>6826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21392"/>
          <a:ext cx="889000" cy="2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70385</xdr:rowOff>
    </xdr:from>
    <xdr:to>
      <xdr:col>55</xdr:col>
      <xdr:colOff>50800</xdr:colOff>
      <xdr:row>37</xdr:row>
      <xdr:rowOff>535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48812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115958</xdr:rowOff>
    </xdr:from>
    <xdr:to>
      <xdr:col>50</xdr:col>
      <xdr:colOff>165100</xdr:colOff>
      <xdr:row>37</xdr:row>
      <xdr:rowOff>46108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37235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8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19177</xdr:rowOff>
    </xdr:from>
    <xdr:to>
      <xdr:col>46</xdr:col>
      <xdr:colOff>38100</xdr:colOff>
      <xdr:row>37</xdr:row>
      <xdr:rowOff>120777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111904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5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127476</xdr:rowOff>
    </xdr:from>
    <xdr:to>
      <xdr:col>41</xdr:col>
      <xdr:colOff>101600</xdr:colOff>
      <xdr:row>37</xdr:row>
      <xdr:rowOff>57626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74153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98392</xdr:rowOff>
    </xdr:from>
    <xdr:to>
      <xdr:col>36</xdr:col>
      <xdr:colOff>165100</xdr:colOff>
      <xdr:row>37</xdr:row>
      <xdr:rowOff>28542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19669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6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127475</xdr:rowOff>
    </xdr:from>
    <xdr:to>
      <xdr:col>55</xdr:col>
      <xdr:colOff>0</xdr:colOff>
      <xdr:row>58</xdr:row>
      <xdr:rowOff>129478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71575"/>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129478</xdr:rowOff>
    </xdr:from>
    <xdr:to>
      <xdr:col>50</xdr:col>
      <xdr:colOff>114300</xdr:colOff>
      <xdr:row>58</xdr:row>
      <xdr:rowOff>165569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73578"/>
          <a:ext cx="889000" cy="3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165569</xdr:rowOff>
    </xdr:from>
    <xdr:to>
      <xdr:col>45</xdr:col>
      <xdr:colOff>177800</xdr:colOff>
      <xdr:row>59</xdr:row>
      <xdr:rowOff>5481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09669"/>
          <a:ext cx="8890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149232</xdr:rowOff>
    </xdr:from>
    <xdr:to>
      <xdr:col>41</xdr:col>
      <xdr:colOff>50800</xdr:colOff>
      <xdr:row>59</xdr:row>
      <xdr:rowOff>5481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93332"/>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76675</xdr:rowOff>
    </xdr:from>
    <xdr:to>
      <xdr:col>55</xdr:col>
      <xdr:colOff>50800</xdr:colOff>
      <xdr:row>59</xdr:row>
      <xdr:rowOff>6825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163052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78678</xdr:rowOff>
    </xdr:from>
    <xdr:to>
      <xdr:col>50</xdr:col>
      <xdr:colOff>165100</xdr:colOff>
      <xdr:row>59</xdr:row>
      <xdr:rowOff>8828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171405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1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114769</xdr:rowOff>
    </xdr:from>
    <xdr:to>
      <xdr:col>46</xdr:col>
      <xdr:colOff>38100</xdr:colOff>
      <xdr:row>59</xdr:row>
      <xdr:rowOff>44919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36046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126131</xdr:rowOff>
    </xdr:from>
    <xdr:to>
      <xdr:col>41</xdr:col>
      <xdr:colOff>101600</xdr:colOff>
      <xdr:row>59</xdr:row>
      <xdr:rowOff>56281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47408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98432</xdr:rowOff>
    </xdr:from>
    <xdr:to>
      <xdr:col>36</xdr:col>
      <xdr:colOff>165100</xdr:colOff>
      <xdr:row>59</xdr:row>
      <xdr:rowOff>28582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19709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3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136903</xdr:rowOff>
    </xdr:from>
    <xdr:to>
      <xdr:col>55</xdr:col>
      <xdr:colOff>0</xdr:colOff>
      <xdr:row>78</xdr:row>
      <xdr:rowOff>160187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0003"/>
          <a:ext cx="838200" cy="2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136903</xdr:rowOff>
    </xdr:from>
    <xdr:to>
      <xdr:col>50</xdr:col>
      <xdr:colOff>114300</xdr:colOff>
      <xdr:row>79</xdr:row>
      <xdr:rowOff>27108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0003"/>
          <a:ext cx="889000" cy="6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27108</xdr:rowOff>
    </xdr:from>
    <xdr:to>
      <xdr:col>45</xdr:col>
      <xdr:colOff>177800</xdr:colOff>
      <xdr:row>79</xdr:row>
      <xdr:rowOff>33302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1658"/>
          <a:ext cx="889000" cy="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33302</xdr:rowOff>
    </xdr:from>
    <xdr:to>
      <xdr:col>41</xdr:col>
      <xdr:colOff>50800</xdr:colOff>
      <xdr:row>79</xdr:row>
      <xdr:rowOff>33772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7852"/>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109387</xdr:rowOff>
    </xdr:from>
    <xdr:to>
      <xdr:col>55</xdr:col>
      <xdr:colOff>50800</xdr:colOff>
      <xdr:row>79</xdr:row>
      <xdr:rowOff>39537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86103</xdr:rowOff>
    </xdr:from>
    <xdr:to>
      <xdr:col>50</xdr:col>
      <xdr:colOff>165100</xdr:colOff>
      <xdr:row>79</xdr:row>
      <xdr:rowOff>16253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7380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147758</xdr:rowOff>
    </xdr:from>
    <xdr:to>
      <xdr:col>46</xdr:col>
      <xdr:colOff>38100</xdr:colOff>
      <xdr:row>79</xdr:row>
      <xdr:rowOff>77908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69035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153952</xdr:rowOff>
    </xdr:from>
    <xdr:to>
      <xdr:col>41</xdr:col>
      <xdr:colOff>101600</xdr:colOff>
      <xdr:row>79</xdr:row>
      <xdr:rowOff>84102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75229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154422</xdr:rowOff>
    </xdr:from>
    <xdr:to>
      <xdr:col>36</xdr:col>
      <xdr:colOff>165100</xdr:colOff>
      <xdr:row>79</xdr:row>
      <xdr:rowOff>84572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75699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124237</xdr:rowOff>
    </xdr:from>
    <xdr:to>
      <xdr:col>55</xdr:col>
      <xdr:colOff>0</xdr:colOff>
      <xdr:row>98</xdr:row>
      <xdr:rowOff>151065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26337"/>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149357</xdr:rowOff>
    </xdr:from>
    <xdr:to>
      <xdr:col>50</xdr:col>
      <xdr:colOff>114300</xdr:colOff>
      <xdr:row>98</xdr:row>
      <xdr:rowOff>151065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51457"/>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149357</xdr:rowOff>
    </xdr:from>
    <xdr:to>
      <xdr:col>45</xdr:col>
      <xdr:colOff>177800</xdr:colOff>
      <xdr:row>98</xdr:row>
      <xdr:rowOff>162103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51457"/>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117272</xdr:rowOff>
    </xdr:from>
    <xdr:to>
      <xdr:col>41</xdr:col>
      <xdr:colOff>50800</xdr:colOff>
      <xdr:row>98</xdr:row>
      <xdr:rowOff>162103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19372"/>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73437</xdr:rowOff>
    </xdr:from>
    <xdr:to>
      <xdr:col>55</xdr:col>
      <xdr:colOff>50800</xdr:colOff>
      <xdr:row>99</xdr:row>
      <xdr:rowOff>3587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159814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100265</xdr:rowOff>
    </xdr:from>
    <xdr:to>
      <xdr:col>50</xdr:col>
      <xdr:colOff>165100</xdr:colOff>
      <xdr:row>99</xdr:row>
      <xdr:rowOff>30415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21542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98557</xdr:rowOff>
    </xdr:from>
    <xdr:to>
      <xdr:col>46</xdr:col>
      <xdr:colOff>38100</xdr:colOff>
      <xdr:row>99</xdr:row>
      <xdr:rowOff>28707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19834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111303</xdr:rowOff>
    </xdr:from>
    <xdr:to>
      <xdr:col>41</xdr:col>
      <xdr:colOff>101600</xdr:colOff>
      <xdr:row>99</xdr:row>
      <xdr:rowOff>41453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32580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66472</xdr:rowOff>
    </xdr:from>
    <xdr:to>
      <xdr:col>36</xdr:col>
      <xdr:colOff>165100</xdr:colOff>
      <xdr:row>98</xdr:row>
      <xdr:rowOff>168072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159199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6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159342</xdr:rowOff>
    </xdr:from>
    <xdr:to>
      <xdr:col>85</xdr:col>
      <xdr:colOff>127000</xdr:colOff>
      <xdr:row>76</xdr:row>
      <xdr:rowOff>161592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9542"/>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139285</xdr:rowOff>
    </xdr:from>
    <xdr:to>
      <xdr:col>81</xdr:col>
      <xdr:colOff>50800</xdr:colOff>
      <xdr:row>76</xdr:row>
      <xdr:rowOff>159342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69485"/>
          <a:ext cx="8890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139285</xdr:rowOff>
    </xdr:from>
    <xdr:to>
      <xdr:col>76</xdr:col>
      <xdr:colOff>114300</xdr:colOff>
      <xdr:row>76</xdr:row>
      <xdr:rowOff>139731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948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139731</xdr:rowOff>
    </xdr:from>
    <xdr:to>
      <xdr:col>71</xdr:col>
      <xdr:colOff>177800</xdr:colOff>
      <xdr:row>76</xdr:row>
      <xdr:rowOff>157293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69931"/>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110792</xdr:rowOff>
    </xdr:from>
    <xdr:to>
      <xdr:col>85</xdr:col>
      <xdr:colOff>177800</xdr:colOff>
      <xdr:row>77</xdr:row>
      <xdr:rowOff>40942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133669</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9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108542</xdr:rowOff>
    </xdr:from>
    <xdr:to>
      <xdr:col>81</xdr:col>
      <xdr:colOff>101600</xdr:colOff>
      <xdr:row>77</xdr:row>
      <xdr:rowOff>38692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55219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1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88485</xdr:rowOff>
    </xdr:from>
    <xdr:to>
      <xdr:col>76</xdr:col>
      <xdr:colOff>165100</xdr:colOff>
      <xdr:row>77</xdr:row>
      <xdr:rowOff>18635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35162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9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88931</xdr:rowOff>
    </xdr:from>
    <xdr:to>
      <xdr:col>72</xdr:col>
      <xdr:colOff>38100</xdr:colOff>
      <xdr:row>77</xdr:row>
      <xdr:rowOff>19081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35607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9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106493</xdr:rowOff>
    </xdr:from>
    <xdr:to>
      <xdr:col>67</xdr:col>
      <xdr:colOff>101600</xdr:colOff>
      <xdr:row>77</xdr:row>
      <xdr:rowOff>36643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53170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1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71090</xdr:rowOff>
    </xdr:from>
    <xdr:to>
      <xdr:col>85</xdr:col>
      <xdr:colOff>127000</xdr:colOff>
      <xdr:row>98</xdr:row>
      <xdr:rowOff>103848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73190"/>
          <a:ext cx="8382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103440</xdr:rowOff>
    </xdr:from>
    <xdr:to>
      <xdr:col>81</xdr:col>
      <xdr:colOff>50800</xdr:colOff>
      <xdr:row>98</xdr:row>
      <xdr:rowOff>103848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0554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67920</xdr:rowOff>
    </xdr:from>
    <xdr:to>
      <xdr:col>76</xdr:col>
      <xdr:colOff>114300</xdr:colOff>
      <xdr:row>98</xdr:row>
      <xdr:rowOff>103440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0020"/>
          <a:ext cx="889000" cy="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67920</xdr:rowOff>
    </xdr:from>
    <xdr:to>
      <xdr:col>71</xdr:col>
      <xdr:colOff>177800</xdr:colOff>
      <xdr:row>98</xdr:row>
      <xdr:rowOff>110874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0020"/>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20290</xdr:rowOff>
    </xdr:from>
    <xdr:to>
      <xdr:col>85</xdr:col>
      <xdr:colOff>177800</xdr:colOff>
      <xdr:row>98</xdr:row>
      <xdr:rowOff>121890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53048</xdr:rowOff>
    </xdr:from>
    <xdr:to>
      <xdr:col>81</xdr:col>
      <xdr:colOff>101600</xdr:colOff>
      <xdr:row>98</xdr:row>
      <xdr:rowOff>154648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145775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4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52640</xdr:rowOff>
    </xdr:from>
    <xdr:to>
      <xdr:col>76</xdr:col>
      <xdr:colOff>165100</xdr:colOff>
      <xdr:row>98</xdr:row>
      <xdr:rowOff>154240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145367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4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17120</xdr:rowOff>
    </xdr:from>
    <xdr:to>
      <xdr:col>72</xdr:col>
      <xdr:colOff>38100</xdr:colOff>
      <xdr:row>98</xdr:row>
      <xdr:rowOff>118720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109847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60074</xdr:rowOff>
    </xdr:from>
    <xdr:to>
      <xdr:col>67</xdr:col>
      <xdr:colOff>101600</xdr:colOff>
      <xdr:row>98</xdr:row>
      <xdr:rowOff>161674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152801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10198</xdr:rowOff>
    </xdr:from>
    <xdr:to>
      <xdr:col>116</xdr:col>
      <xdr:colOff>63500</xdr:colOff>
      <xdr:row>59</xdr:row>
      <xdr:rowOff>10706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25748"/>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10706</xdr:rowOff>
    </xdr:from>
    <xdr:to>
      <xdr:col>111</xdr:col>
      <xdr:colOff>177800</xdr:colOff>
      <xdr:row>59</xdr:row>
      <xdr:rowOff>11226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26256"/>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11226</xdr:rowOff>
    </xdr:from>
    <xdr:to>
      <xdr:col>107</xdr:col>
      <xdr:colOff>50800</xdr:colOff>
      <xdr:row>59</xdr:row>
      <xdr:rowOff>12674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2677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12674</xdr:rowOff>
    </xdr:from>
    <xdr:to>
      <xdr:col>102</xdr:col>
      <xdr:colOff>114300</xdr:colOff>
      <xdr:row>59</xdr:row>
      <xdr:rowOff>13462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28224"/>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130848</xdr:rowOff>
    </xdr:from>
    <xdr:to>
      <xdr:col>116</xdr:col>
      <xdr:colOff>114300</xdr:colOff>
      <xdr:row>59</xdr:row>
      <xdr:rowOff>60998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45775</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8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131356</xdr:rowOff>
    </xdr:from>
    <xdr:to>
      <xdr:col>112</xdr:col>
      <xdr:colOff>38100</xdr:colOff>
      <xdr:row>59</xdr:row>
      <xdr:rowOff>61506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52633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6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131876</xdr:rowOff>
    </xdr:from>
    <xdr:to>
      <xdr:col>107</xdr:col>
      <xdr:colOff>101600</xdr:colOff>
      <xdr:row>59</xdr:row>
      <xdr:rowOff>62026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7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53153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6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133324</xdr:rowOff>
    </xdr:from>
    <xdr:to>
      <xdr:col>102</xdr:col>
      <xdr:colOff>165100</xdr:colOff>
      <xdr:row>59</xdr:row>
      <xdr:rowOff>63474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54601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134112</xdr:rowOff>
    </xdr:from>
    <xdr:to>
      <xdr:col>98</xdr:col>
      <xdr:colOff>38100</xdr:colOff>
      <xdr:row>59</xdr:row>
      <xdr:rowOff>64262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55389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7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37548</xdr:rowOff>
    </xdr:from>
    <xdr:to>
      <xdr:col>116</xdr:col>
      <xdr:colOff>63500</xdr:colOff>
      <xdr:row>77</xdr:row>
      <xdr:rowOff>52612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96298"/>
          <a:ext cx="838200" cy="35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37548</xdr:rowOff>
    </xdr:from>
    <xdr:to>
      <xdr:col>111</xdr:col>
      <xdr:colOff>177800</xdr:colOff>
      <xdr:row>75</xdr:row>
      <xdr:rowOff>47684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96298"/>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47684</xdr:rowOff>
    </xdr:from>
    <xdr:to>
      <xdr:col>107</xdr:col>
      <xdr:colOff>50800</xdr:colOff>
      <xdr:row>75</xdr:row>
      <xdr:rowOff>101209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06434"/>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101209</xdr:rowOff>
    </xdr:from>
    <xdr:to>
      <xdr:col>102</xdr:col>
      <xdr:colOff>114300</xdr:colOff>
      <xdr:row>75</xdr:row>
      <xdr:rowOff>113791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9959"/>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1812</xdr:rowOff>
    </xdr:from>
    <xdr:to>
      <xdr:col>116</xdr:col>
      <xdr:colOff>114300</xdr:colOff>
      <xdr:row>77</xdr:row>
      <xdr:rowOff>103412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151689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8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158198</xdr:rowOff>
    </xdr:from>
    <xdr:to>
      <xdr:col>112</xdr:col>
      <xdr:colOff>38100</xdr:colOff>
      <xdr:row>75</xdr:row>
      <xdr:rowOff>88348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104875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2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168334</xdr:rowOff>
    </xdr:from>
    <xdr:to>
      <xdr:col>107</xdr:col>
      <xdr:colOff>101600</xdr:colOff>
      <xdr:row>75</xdr:row>
      <xdr:rowOff>98484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115011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3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50409</xdr:rowOff>
    </xdr:from>
    <xdr:to>
      <xdr:col>102</xdr:col>
      <xdr:colOff>165100</xdr:colOff>
      <xdr:row>75</xdr:row>
      <xdr:rowOff>152009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168536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62991</xdr:rowOff>
    </xdr:from>
    <xdr:to>
      <xdr:col>98</xdr:col>
      <xdr:colOff>38100</xdr:colOff>
      <xdr:row>75</xdr:row>
      <xdr:rowOff>164592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217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9668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増加項目については、最も大きく変化した項目は</a:t>
          </a:r>
          <a:r>
            <a:rPr kumimoji="1" lang="ja-JP" altLang="en-US" sz="1300" b="0" i="0" baseline="0">
              <a:solidFill>
                <a:schemeClr val="dk1"/>
              </a:solidFill>
              <a:effectLst/>
              <a:latin typeface="+mn-lt"/>
              <a:ea typeface="+mn-ea"/>
              <a:cs typeface="+mn-cs"/>
            </a:rPr>
            <a:t>積立金</a:t>
          </a:r>
          <a:r>
            <a:rPr kumimoji="1" lang="ja-JP" altLang="ja-JP" sz="1300" b="0" i="0" baseline="0">
              <a:solidFill>
                <a:schemeClr val="dk1"/>
              </a:solidFill>
              <a:effectLst/>
              <a:latin typeface="+mn-lt"/>
              <a:ea typeface="+mn-ea"/>
              <a:cs typeface="+mn-cs"/>
            </a:rPr>
            <a:t>の</a:t>
          </a:r>
          <a:r>
            <a:rPr kumimoji="1" lang="en-US" altLang="ja-JP" sz="1300" b="0" i="0" baseline="0">
              <a:solidFill>
                <a:schemeClr val="dk1"/>
              </a:solidFill>
              <a:effectLst/>
              <a:latin typeface="+mn-lt"/>
              <a:ea typeface="+mn-ea"/>
              <a:cs typeface="+mn-cs"/>
            </a:rPr>
            <a:t>35,825</a:t>
          </a:r>
          <a:r>
            <a:rPr kumimoji="1" lang="ja-JP" altLang="ja-JP" sz="1300" b="0" i="0" baseline="0">
              <a:solidFill>
                <a:schemeClr val="dk1"/>
              </a:solidFill>
              <a:effectLst/>
              <a:latin typeface="+mn-lt"/>
              <a:ea typeface="+mn-ea"/>
              <a:cs typeface="+mn-cs"/>
            </a:rPr>
            <a:t>千円で、要因としては新たに</a:t>
          </a:r>
          <a:r>
            <a:rPr kumimoji="1" lang="ja-JP" altLang="en-US" sz="1300" b="0" i="0" baseline="0">
              <a:solidFill>
                <a:schemeClr val="dk1"/>
              </a:solidFill>
              <a:effectLst/>
              <a:latin typeface="+mn-lt"/>
              <a:ea typeface="+mn-ea"/>
              <a:cs typeface="+mn-cs"/>
            </a:rPr>
            <a:t>ふるさと応援寄付金の増加や臨時財政対策債償還基金費が交付されたことにより、積立金が増加したことが</a:t>
          </a:r>
          <a:r>
            <a:rPr kumimoji="1" lang="ja-JP" altLang="ja-JP" sz="1300" b="0" i="0" baseline="0">
              <a:solidFill>
                <a:schemeClr val="dk1"/>
              </a:solidFill>
              <a:effectLst/>
              <a:latin typeface="+mn-lt"/>
              <a:ea typeface="+mn-ea"/>
              <a:cs typeface="+mn-cs"/>
            </a:rPr>
            <a:t>要因として挙げられる。次いで大きく増加したのは補助費等で</a:t>
          </a:r>
          <a:r>
            <a:rPr kumimoji="1" lang="en-US" altLang="ja-JP" sz="1300" b="0" i="0" baseline="0">
              <a:solidFill>
                <a:schemeClr val="dk1"/>
              </a:solidFill>
              <a:effectLst/>
              <a:latin typeface="+mn-lt"/>
              <a:ea typeface="+mn-ea"/>
              <a:cs typeface="+mn-cs"/>
            </a:rPr>
            <a:t>27,910</a:t>
          </a:r>
          <a:r>
            <a:rPr kumimoji="1" lang="ja-JP" altLang="ja-JP" sz="1300" b="0" i="0" baseline="0">
              <a:solidFill>
                <a:schemeClr val="dk1"/>
              </a:solidFill>
              <a:effectLst/>
              <a:latin typeface="+mn-lt"/>
              <a:ea typeface="+mn-ea"/>
              <a:cs typeface="+mn-cs"/>
            </a:rPr>
            <a:t>千円の増額となっている。</a:t>
          </a:r>
          <a:r>
            <a:rPr kumimoji="1" lang="ja-JP" altLang="en-US" sz="1300" b="0" i="0" baseline="0">
              <a:solidFill>
                <a:schemeClr val="dk1"/>
              </a:solidFill>
              <a:effectLst/>
              <a:latin typeface="+mn-lt"/>
              <a:ea typeface="+mn-ea"/>
              <a:cs typeface="+mn-cs"/>
            </a:rPr>
            <a:t>簡易水道事業特別会計及び下水道事業特別会計</a:t>
          </a:r>
          <a:r>
            <a:rPr kumimoji="1" lang="ja-JP" altLang="ja-JP" sz="1300" b="0" i="0" baseline="0">
              <a:solidFill>
                <a:schemeClr val="dk1"/>
              </a:solidFill>
              <a:effectLst/>
              <a:latin typeface="+mn-lt"/>
              <a:ea typeface="+mn-ea"/>
              <a:cs typeface="+mn-cs"/>
            </a:rPr>
            <a:t>が</a:t>
          </a:r>
          <a:r>
            <a:rPr kumimoji="1" lang="ja-JP" altLang="en-US" sz="1300" b="0" i="0" baseline="0">
              <a:solidFill>
                <a:schemeClr val="dk1"/>
              </a:solidFill>
              <a:effectLst/>
              <a:latin typeface="+mn-lt"/>
              <a:ea typeface="+mn-ea"/>
              <a:cs typeface="+mn-cs"/>
            </a:rPr>
            <a:t>令和</a:t>
          </a:r>
          <a:r>
            <a:rPr kumimoji="1" lang="en-US" altLang="ja-JP" sz="1300" b="0" i="0" baseline="0">
              <a:solidFill>
                <a:schemeClr val="dk1"/>
              </a:solidFill>
              <a:effectLst/>
              <a:latin typeface="+mn-lt"/>
              <a:ea typeface="+mn-ea"/>
              <a:cs typeface="+mn-cs"/>
            </a:rPr>
            <a:t>6</a:t>
          </a:r>
          <a:r>
            <a:rPr kumimoji="1" lang="ja-JP" altLang="en-US" sz="1300" b="0" i="0" baseline="0">
              <a:solidFill>
                <a:schemeClr val="dk1"/>
              </a:solidFill>
              <a:effectLst/>
              <a:latin typeface="+mn-lt"/>
              <a:ea typeface="+mn-ea"/>
              <a:cs typeface="+mn-cs"/>
            </a:rPr>
            <a:t>年度より公営企業会計に移行したことに伴い、補助金を交付し</a:t>
          </a:r>
          <a:r>
            <a:rPr kumimoji="1" lang="ja-JP" altLang="ja-JP" sz="1300" b="0" i="0" baseline="0">
              <a:solidFill>
                <a:schemeClr val="dk1"/>
              </a:solidFill>
              <a:effectLst/>
              <a:latin typeface="+mn-lt"/>
              <a:ea typeface="+mn-ea"/>
              <a:cs typeface="+mn-cs"/>
            </a:rPr>
            <a:t>たことが増加要因として挙げられる。減少項目では</a:t>
          </a:r>
          <a:r>
            <a:rPr kumimoji="1" lang="ja-JP" altLang="en-US" sz="1300" b="0" i="0" baseline="0">
              <a:solidFill>
                <a:schemeClr val="dk1"/>
              </a:solidFill>
              <a:effectLst/>
              <a:latin typeface="+mn-lt"/>
              <a:ea typeface="+mn-ea"/>
              <a:cs typeface="+mn-cs"/>
            </a:rPr>
            <a:t>繰出金</a:t>
          </a:r>
          <a:r>
            <a:rPr kumimoji="1" lang="ja-JP" altLang="ja-JP" sz="1300" b="0" i="0" baseline="0">
              <a:solidFill>
                <a:schemeClr val="dk1"/>
              </a:solidFill>
              <a:effectLst/>
              <a:latin typeface="+mn-lt"/>
              <a:ea typeface="+mn-ea"/>
              <a:cs typeface="+mn-cs"/>
            </a:rPr>
            <a:t>の</a:t>
          </a:r>
          <a:r>
            <a:rPr kumimoji="1" lang="en-US" altLang="ja-JP" sz="1300" b="0" i="0" baseline="0">
              <a:solidFill>
                <a:schemeClr val="dk1"/>
              </a:solidFill>
              <a:effectLst/>
              <a:latin typeface="+mn-lt"/>
              <a:ea typeface="+mn-ea"/>
              <a:cs typeface="+mn-cs"/>
            </a:rPr>
            <a:t>78,295</a:t>
          </a:r>
          <a:r>
            <a:rPr kumimoji="1" lang="ja-JP" altLang="ja-JP" sz="1300" b="0" i="0" baseline="0">
              <a:solidFill>
                <a:schemeClr val="dk1"/>
              </a:solidFill>
              <a:effectLst/>
              <a:latin typeface="+mn-lt"/>
              <a:ea typeface="+mn-ea"/>
              <a:cs typeface="+mn-cs"/>
            </a:rPr>
            <a:t>千円が最大で、</a:t>
          </a:r>
          <a:r>
            <a:rPr kumimoji="1" lang="ja-JP" altLang="en-US" sz="1300" b="0" i="0" baseline="0">
              <a:solidFill>
                <a:schemeClr val="dk1"/>
              </a:solidFill>
              <a:effectLst/>
              <a:latin typeface="+mn-lt"/>
              <a:ea typeface="+mn-ea"/>
              <a:cs typeface="+mn-cs"/>
            </a:rPr>
            <a:t>前述したとおり公営企業会計移行に伴い繰出金支出から補助金交付へと性質が変更したことが</a:t>
          </a:r>
          <a:r>
            <a:rPr kumimoji="1" lang="ja-JP" altLang="ja-JP" sz="1300" b="0" i="0" baseline="0">
              <a:solidFill>
                <a:schemeClr val="dk1"/>
              </a:solidFill>
              <a:effectLst/>
              <a:latin typeface="+mn-lt"/>
              <a:ea typeface="+mn-ea"/>
              <a:cs typeface="+mn-cs"/>
            </a:rPr>
            <a:t>減少要因として挙げられる。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北海道喜茂別町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1,928
1,831
189.41
3,135,646
3,096,636
39,010
1,969,207
2,528,755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56.9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83522</xdr:rowOff>
    </xdr:from>
    <xdr:to>
      <xdr:col>24</xdr:col>
      <xdr:colOff>63500</xdr:colOff>
      <xdr:row>36</xdr:row>
      <xdr:rowOff>107772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5722"/>
          <a:ext cx="8382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106629</xdr:rowOff>
    </xdr:from>
    <xdr:to>
      <xdr:col>19</xdr:col>
      <xdr:colOff>177800</xdr:colOff>
      <xdr:row>36</xdr:row>
      <xdr:rowOff>107772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88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106629</xdr:rowOff>
    </xdr:from>
    <xdr:to>
      <xdr:col>15</xdr:col>
      <xdr:colOff>50800</xdr:colOff>
      <xdr:row>36</xdr:row>
      <xdr:rowOff>144615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78829"/>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83560</xdr:rowOff>
    </xdr:from>
    <xdr:to>
      <xdr:col>10</xdr:col>
      <xdr:colOff>114300</xdr:colOff>
      <xdr:row>36</xdr:row>
      <xdr:rowOff>144615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5760"/>
          <a:ext cx="8890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32722</xdr:rowOff>
    </xdr:from>
    <xdr:to>
      <xdr:col>24</xdr:col>
      <xdr:colOff>114300</xdr:colOff>
      <xdr:row>36</xdr:row>
      <xdr:rowOff>134322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55599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56972</xdr:rowOff>
    </xdr:from>
    <xdr:to>
      <xdr:col>20</xdr:col>
      <xdr:colOff>38100</xdr:colOff>
      <xdr:row>36</xdr:row>
      <xdr:rowOff>158572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2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3649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0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55829</xdr:rowOff>
    </xdr:from>
    <xdr:to>
      <xdr:col>15</xdr:col>
      <xdr:colOff>101600</xdr:colOff>
      <xdr:row>36</xdr:row>
      <xdr:rowOff>157429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2506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93815</xdr:rowOff>
    </xdr:from>
    <xdr:to>
      <xdr:col>10</xdr:col>
      <xdr:colOff>165100</xdr:colOff>
      <xdr:row>37</xdr:row>
      <xdr:rowOff>23965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40492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32760</xdr:rowOff>
    </xdr:from>
    <xdr:to>
      <xdr:col>6</xdr:col>
      <xdr:colOff>38100</xdr:colOff>
      <xdr:row>36</xdr:row>
      <xdr:rowOff>134360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150887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8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154683</xdr:rowOff>
    </xdr:from>
    <xdr:to>
      <xdr:col>24</xdr:col>
      <xdr:colOff>63500</xdr:colOff>
      <xdr:row>57</xdr:row>
      <xdr:rowOff>156449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7333"/>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156449</xdr:rowOff>
    </xdr:from>
    <xdr:to>
      <xdr:col>19</xdr:col>
      <xdr:colOff>177800</xdr:colOff>
      <xdr:row>58</xdr:row>
      <xdr:rowOff>104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9099"/>
          <a:ext cx="889000" cy="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165240</xdr:rowOff>
    </xdr:from>
    <xdr:to>
      <xdr:col>15</xdr:col>
      <xdr:colOff>50800</xdr:colOff>
      <xdr:row>58</xdr:row>
      <xdr:rowOff>104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7890"/>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154249</xdr:rowOff>
    </xdr:from>
    <xdr:to>
      <xdr:col>10</xdr:col>
      <xdr:colOff>114300</xdr:colOff>
      <xdr:row>57</xdr:row>
      <xdr:rowOff>165240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26899"/>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103883</xdr:rowOff>
    </xdr:from>
    <xdr:to>
      <xdr:col>24</xdr:col>
      <xdr:colOff>114300</xdr:colOff>
      <xdr:row>58</xdr:row>
      <xdr:rowOff>34033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7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105649</xdr:rowOff>
    </xdr:from>
    <xdr:to>
      <xdr:col>20</xdr:col>
      <xdr:colOff>38100</xdr:colOff>
      <xdr:row>58</xdr:row>
      <xdr:rowOff>35799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26926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7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120754</xdr:rowOff>
    </xdr:from>
    <xdr:to>
      <xdr:col>15</xdr:col>
      <xdr:colOff>101600</xdr:colOff>
      <xdr:row>58</xdr:row>
      <xdr:rowOff>50904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42031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114440</xdr:rowOff>
    </xdr:from>
    <xdr:to>
      <xdr:col>10</xdr:col>
      <xdr:colOff>165100</xdr:colOff>
      <xdr:row>58</xdr:row>
      <xdr:rowOff>44590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35717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103449</xdr:rowOff>
    </xdr:from>
    <xdr:to>
      <xdr:col>6</xdr:col>
      <xdr:colOff>38100</xdr:colOff>
      <xdr:row>58</xdr:row>
      <xdr:rowOff>33599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7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24726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6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31872</xdr:rowOff>
    </xdr:from>
    <xdr:to>
      <xdr:col>24</xdr:col>
      <xdr:colOff>63500</xdr:colOff>
      <xdr:row>76</xdr:row>
      <xdr:rowOff>79808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62072"/>
          <a:ext cx="838200" cy="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55918</xdr:rowOff>
    </xdr:from>
    <xdr:to>
      <xdr:col>19</xdr:col>
      <xdr:colOff>177800</xdr:colOff>
      <xdr:row>76</xdr:row>
      <xdr:rowOff>79808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86118"/>
          <a:ext cx="889000" cy="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55918</xdr:rowOff>
    </xdr:from>
    <xdr:to>
      <xdr:col>15</xdr:col>
      <xdr:colOff>50800</xdr:colOff>
      <xdr:row>76</xdr:row>
      <xdr:rowOff>72870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86118"/>
          <a:ext cx="889000" cy="1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72870</xdr:rowOff>
    </xdr:from>
    <xdr:to>
      <xdr:col>10</xdr:col>
      <xdr:colOff>114300</xdr:colOff>
      <xdr:row>77</xdr:row>
      <xdr:rowOff>1671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03070"/>
          <a:ext cx="889000" cy="10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152522</xdr:rowOff>
    </xdr:from>
    <xdr:to>
      <xdr:col>24</xdr:col>
      <xdr:colOff>114300</xdr:colOff>
      <xdr:row>76</xdr:row>
      <xdr:rowOff>82672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1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130949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29008</xdr:rowOff>
    </xdr:from>
    <xdr:to>
      <xdr:col>20</xdr:col>
      <xdr:colOff>38100</xdr:colOff>
      <xdr:row>76</xdr:row>
      <xdr:rowOff>130608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121735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5118</xdr:rowOff>
    </xdr:from>
    <xdr:to>
      <xdr:col>15</xdr:col>
      <xdr:colOff>101600</xdr:colOff>
      <xdr:row>76</xdr:row>
      <xdr:rowOff>106718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1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22070</xdr:rowOff>
    </xdr:from>
    <xdr:to>
      <xdr:col>10</xdr:col>
      <xdr:colOff>165100</xdr:colOff>
      <xdr:row>76</xdr:row>
      <xdr:rowOff>123670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140198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2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122321</xdr:rowOff>
    </xdr:from>
    <xdr:to>
      <xdr:col>6</xdr:col>
      <xdr:colOff>38100</xdr:colOff>
      <xdr:row>77</xdr:row>
      <xdr:rowOff>52471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43598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4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63233</xdr:rowOff>
    </xdr:from>
    <xdr:to>
      <xdr:col>24</xdr:col>
      <xdr:colOff>63500</xdr:colOff>
      <xdr:row>97</xdr:row>
      <xdr:rowOff>86528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3883"/>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86528</xdr:rowOff>
    </xdr:from>
    <xdr:to>
      <xdr:col>19</xdr:col>
      <xdr:colOff>177800</xdr:colOff>
      <xdr:row>97</xdr:row>
      <xdr:rowOff>105291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7178"/>
          <a:ext cx="8890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104989</xdr:rowOff>
    </xdr:from>
    <xdr:to>
      <xdr:col>15</xdr:col>
      <xdr:colOff>50800</xdr:colOff>
      <xdr:row>97</xdr:row>
      <xdr:rowOff>105291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35639"/>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104989</xdr:rowOff>
    </xdr:from>
    <xdr:to>
      <xdr:col>10</xdr:col>
      <xdr:colOff>114300</xdr:colOff>
      <xdr:row>97</xdr:row>
      <xdr:rowOff>156439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5639"/>
          <a:ext cx="889000" cy="5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12433</xdr:rowOff>
    </xdr:from>
    <xdr:to>
      <xdr:col>24</xdr:col>
      <xdr:colOff>114300</xdr:colOff>
      <xdr:row>97</xdr:row>
      <xdr:rowOff>114033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35310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35728</xdr:rowOff>
    </xdr:from>
    <xdr:to>
      <xdr:col>20</xdr:col>
      <xdr:colOff>38100</xdr:colOff>
      <xdr:row>97</xdr:row>
      <xdr:rowOff>137328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153855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4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54491</xdr:rowOff>
    </xdr:from>
    <xdr:to>
      <xdr:col>15</xdr:col>
      <xdr:colOff>101600</xdr:colOff>
      <xdr:row>97</xdr:row>
      <xdr:rowOff>156091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1168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54189</xdr:rowOff>
    </xdr:from>
    <xdr:to>
      <xdr:col>10</xdr:col>
      <xdr:colOff>165100</xdr:colOff>
      <xdr:row>97</xdr:row>
      <xdr:rowOff>155789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105639</xdr:rowOff>
    </xdr:from>
    <xdr:to>
      <xdr:col>6</xdr:col>
      <xdr:colOff>38100</xdr:colOff>
      <xdr:row>98</xdr:row>
      <xdr:rowOff>35789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26916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36449</xdr:rowOff>
    </xdr:from>
    <xdr:to>
      <xdr:col>55</xdr:col>
      <xdr:colOff>0</xdr:colOff>
      <xdr:row>37</xdr:row>
      <xdr:rowOff>41148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80099"/>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41148</xdr:rowOff>
    </xdr:from>
    <xdr:to>
      <xdr:col>50</xdr:col>
      <xdr:colOff>114300</xdr:colOff>
      <xdr:row>37</xdr:row>
      <xdr:rowOff>45212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84798"/>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45212</xdr:rowOff>
    </xdr:from>
    <xdr:to>
      <xdr:col>45</xdr:col>
      <xdr:colOff>177800</xdr:colOff>
      <xdr:row>37</xdr:row>
      <xdr:rowOff>60071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8886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60071</xdr:rowOff>
    </xdr:from>
    <xdr:to>
      <xdr:col>41</xdr:col>
      <xdr:colOff>50800</xdr:colOff>
      <xdr:row>37</xdr:row>
      <xdr:rowOff>69469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03721"/>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157099</xdr:rowOff>
    </xdr:from>
    <xdr:to>
      <xdr:col>55</xdr:col>
      <xdr:colOff>50800</xdr:colOff>
      <xdr:row>37</xdr:row>
      <xdr:rowOff>87249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8526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8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161798</xdr:rowOff>
    </xdr:from>
    <xdr:to>
      <xdr:col>50</xdr:col>
      <xdr:colOff>165100</xdr:colOff>
      <xdr:row>37</xdr:row>
      <xdr:rowOff>91948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3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108475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165862</xdr:rowOff>
    </xdr:from>
    <xdr:to>
      <xdr:col>46</xdr:col>
      <xdr:colOff>38100</xdr:colOff>
      <xdr:row>37</xdr:row>
      <xdr:rowOff>96012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112539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1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9271</xdr:rowOff>
    </xdr:from>
    <xdr:to>
      <xdr:col>41</xdr:col>
      <xdr:colOff>101600</xdr:colOff>
      <xdr:row>37</xdr:row>
      <xdr:rowOff>110871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127398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12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18669</xdr:rowOff>
    </xdr:from>
    <xdr:to>
      <xdr:col>36</xdr:col>
      <xdr:colOff>165100</xdr:colOff>
      <xdr:row>37</xdr:row>
      <xdr:rowOff>120269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136796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3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87563</xdr:rowOff>
    </xdr:from>
    <xdr:to>
      <xdr:col>55</xdr:col>
      <xdr:colOff>0</xdr:colOff>
      <xdr:row>58</xdr:row>
      <xdr:rowOff>144532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31663"/>
          <a:ext cx="838200" cy="5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87563</xdr:rowOff>
    </xdr:from>
    <xdr:to>
      <xdr:col>50</xdr:col>
      <xdr:colOff>114300</xdr:colOff>
      <xdr:row>58</xdr:row>
      <xdr:rowOff>120961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31663"/>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120961</xdr:rowOff>
    </xdr:from>
    <xdr:to>
      <xdr:col>45</xdr:col>
      <xdr:colOff>177800</xdr:colOff>
      <xdr:row>58</xdr:row>
      <xdr:rowOff>151805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5061"/>
          <a:ext cx="889000" cy="3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151805</xdr:rowOff>
    </xdr:from>
    <xdr:to>
      <xdr:col>41</xdr:col>
      <xdr:colOff>50800</xdr:colOff>
      <xdr:row>58</xdr:row>
      <xdr:rowOff>152633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5905"/>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93732</xdr:rowOff>
    </xdr:from>
    <xdr:to>
      <xdr:col>55</xdr:col>
      <xdr:colOff>50800</xdr:colOff>
      <xdr:row>59</xdr:row>
      <xdr:rowOff>23882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36763</xdr:rowOff>
    </xdr:from>
    <xdr:to>
      <xdr:col>50</xdr:col>
      <xdr:colOff>165100</xdr:colOff>
      <xdr:row>58</xdr:row>
      <xdr:rowOff>138363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129490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7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70161</xdr:rowOff>
    </xdr:from>
    <xdr:to>
      <xdr:col>46</xdr:col>
      <xdr:colOff>38100</xdr:colOff>
      <xdr:row>59</xdr:row>
      <xdr:rowOff>311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101005</xdr:rowOff>
    </xdr:from>
    <xdr:to>
      <xdr:col>41</xdr:col>
      <xdr:colOff>101600</xdr:colOff>
      <xdr:row>59</xdr:row>
      <xdr:rowOff>31155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22282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101833</xdr:rowOff>
    </xdr:from>
    <xdr:to>
      <xdr:col>36</xdr:col>
      <xdr:colOff>165100</xdr:colOff>
      <xdr:row>59</xdr:row>
      <xdr:rowOff>31983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23110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3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13089</xdr:rowOff>
    </xdr:from>
    <xdr:to>
      <xdr:col>55</xdr:col>
      <xdr:colOff>0</xdr:colOff>
      <xdr:row>78</xdr:row>
      <xdr:rowOff>34182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86189"/>
          <a:ext cx="8382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159134</xdr:rowOff>
    </xdr:from>
    <xdr:to>
      <xdr:col>50</xdr:col>
      <xdr:colOff>114300</xdr:colOff>
      <xdr:row>78</xdr:row>
      <xdr:rowOff>34182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0784"/>
          <a:ext cx="8890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159134</xdr:rowOff>
    </xdr:from>
    <xdr:to>
      <xdr:col>45</xdr:col>
      <xdr:colOff>177800</xdr:colOff>
      <xdr:row>78</xdr:row>
      <xdr:rowOff>22650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0784"/>
          <a:ext cx="8890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148365</xdr:rowOff>
    </xdr:from>
    <xdr:to>
      <xdr:col>41</xdr:col>
      <xdr:colOff>50800</xdr:colOff>
      <xdr:row>78</xdr:row>
      <xdr:rowOff>22650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50015"/>
          <a:ext cx="889000" cy="4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133739</xdr:rowOff>
    </xdr:from>
    <xdr:to>
      <xdr:col>55</xdr:col>
      <xdr:colOff>50800</xdr:colOff>
      <xdr:row>78</xdr:row>
      <xdr:rowOff>63889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112166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154832</xdr:rowOff>
    </xdr:from>
    <xdr:to>
      <xdr:col>50</xdr:col>
      <xdr:colOff>165100</xdr:colOff>
      <xdr:row>78</xdr:row>
      <xdr:rowOff>84982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76109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108334</xdr:rowOff>
    </xdr:from>
    <xdr:to>
      <xdr:col>46</xdr:col>
      <xdr:colOff>38100</xdr:colOff>
      <xdr:row>78</xdr:row>
      <xdr:rowOff>38484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29611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143300</xdr:rowOff>
    </xdr:from>
    <xdr:to>
      <xdr:col>41</xdr:col>
      <xdr:colOff>101600</xdr:colOff>
      <xdr:row>78</xdr:row>
      <xdr:rowOff>73450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64577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97565</xdr:rowOff>
    </xdr:from>
    <xdr:to>
      <xdr:col>36</xdr:col>
      <xdr:colOff>165100</xdr:colOff>
      <xdr:row>78</xdr:row>
      <xdr:rowOff>27715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18842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169672</xdr:rowOff>
    </xdr:from>
    <xdr:to>
      <xdr:col>55</xdr:col>
      <xdr:colOff>0</xdr:colOff>
      <xdr:row>97</xdr:row>
      <xdr:rowOff>15232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8872"/>
          <a:ext cx="838200" cy="1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15232</xdr:rowOff>
    </xdr:from>
    <xdr:to>
      <xdr:col>50</xdr:col>
      <xdr:colOff>114300</xdr:colOff>
      <xdr:row>97</xdr:row>
      <xdr:rowOff>52721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5882"/>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52721</xdr:rowOff>
    </xdr:from>
    <xdr:to>
      <xdr:col>45</xdr:col>
      <xdr:colOff>177800</xdr:colOff>
      <xdr:row>97</xdr:row>
      <xdr:rowOff>100068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83371"/>
          <a:ext cx="889000" cy="4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71517</xdr:rowOff>
    </xdr:from>
    <xdr:to>
      <xdr:col>41</xdr:col>
      <xdr:colOff>50800</xdr:colOff>
      <xdr:row>97</xdr:row>
      <xdr:rowOff>100068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02167"/>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118872</xdr:rowOff>
    </xdr:from>
    <xdr:to>
      <xdr:col>55</xdr:col>
      <xdr:colOff>50800</xdr:colOff>
      <xdr:row>97</xdr:row>
      <xdr:rowOff>49022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141749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2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135882</xdr:rowOff>
    </xdr:from>
    <xdr:to>
      <xdr:col>50</xdr:col>
      <xdr:colOff>165100</xdr:colOff>
      <xdr:row>97</xdr:row>
      <xdr:rowOff>66032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82559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1921</xdr:rowOff>
    </xdr:from>
    <xdr:to>
      <xdr:col>46</xdr:col>
      <xdr:colOff>38100</xdr:colOff>
      <xdr:row>97</xdr:row>
      <xdr:rowOff>103521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120048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49268</xdr:rowOff>
    </xdr:from>
    <xdr:to>
      <xdr:col>41</xdr:col>
      <xdr:colOff>101600</xdr:colOff>
      <xdr:row>97</xdr:row>
      <xdr:rowOff>150868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167395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5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20717</xdr:rowOff>
    </xdr:from>
    <xdr:to>
      <xdr:col>36</xdr:col>
      <xdr:colOff>165100</xdr:colOff>
      <xdr:row>97</xdr:row>
      <xdr:rowOff>122317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5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138844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2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79609</xdr:rowOff>
    </xdr:from>
    <xdr:to>
      <xdr:col>85</xdr:col>
      <xdr:colOff>127000</xdr:colOff>
      <xdr:row>37</xdr:row>
      <xdr:rowOff>82078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23259"/>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82078</xdr:rowOff>
    </xdr:from>
    <xdr:to>
      <xdr:col>81</xdr:col>
      <xdr:colOff>50800</xdr:colOff>
      <xdr:row>37</xdr:row>
      <xdr:rowOff>86665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25728"/>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96788</xdr:rowOff>
    </xdr:from>
    <xdr:to>
      <xdr:col>76</xdr:col>
      <xdr:colOff>114300</xdr:colOff>
      <xdr:row>37</xdr:row>
      <xdr:rowOff>86665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68988"/>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96788</xdr:rowOff>
    </xdr:from>
    <xdr:to>
      <xdr:col>71</xdr:col>
      <xdr:colOff>177800</xdr:colOff>
      <xdr:row>37</xdr:row>
      <xdr:rowOff>104656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68988"/>
          <a:ext cx="889000" cy="17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28809</xdr:rowOff>
    </xdr:from>
    <xdr:to>
      <xdr:col>85</xdr:col>
      <xdr:colOff>177800</xdr:colOff>
      <xdr:row>37</xdr:row>
      <xdr:rowOff>130409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7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51686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31278</xdr:rowOff>
    </xdr:from>
    <xdr:to>
      <xdr:col>81</xdr:col>
      <xdr:colOff>101600</xdr:colOff>
      <xdr:row>37</xdr:row>
      <xdr:rowOff>132878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149405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5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35865</xdr:rowOff>
    </xdr:from>
    <xdr:to>
      <xdr:col>76</xdr:col>
      <xdr:colOff>165100</xdr:colOff>
      <xdr:row>37</xdr:row>
      <xdr:rowOff>137465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153992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45988</xdr:rowOff>
    </xdr:from>
    <xdr:to>
      <xdr:col>72</xdr:col>
      <xdr:colOff>38100</xdr:colOff>
      <xdr:row>36</xdr:row>
      <xdr:rowOff>147588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164115</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53856</xdr:rowOff>
    </xdr:from>
    <xdr:to>
      <xdr:col>67</xdr:col>
      <xdr:colOff>101600</xdr:colOff>
      <xdr:row>37</xdr:row>
      <xdr:rowOff>155456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78160</xdr:rowOff>
    </xdr:from>
    <xdr:to>
      <xdr:col>85</xdr:col>
      <xdr:colOff>127000</xdr:colOff>
      <xdr:row>58</xdr:row>
      <xdr:rowOff>102355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2260"/>
          <a:ext cx="838200" cy="2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102355</xdr:rowOff>
    </xdr:from>
    <xdr:to>
      <xdr:col>81</xdr:col>
      <xdr:colOff>50800</xdr:colOff>
      <xdr:row>58</xdr:row>
      <xdr:rowOff>118994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46455"/>
          <a:ext cx="889000" cy="1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90091</xdr:rowOff>
    </xdr:from>
    <xdr:to>
      <xdr:col>76</xdr:col>
      <xdr:colOff>114300</xdr:colOff>
      <xdr:row>58</xdr:row>
      <xdr:rowOff>118994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34191"/>
          <a:ext cx="889000" cy="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90091</xdr:rowOff>
    </xdr:from>
    <xdr:to>
      <xdr:col>71</xdr:col>
      <xdr:colOff>177800</xdr:colOff>
      <xdr:row>58</xdr:row>
      <xdr:rowOff>99600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41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27360</xdr:rowOff>
    </xdr:from>
    <xdr:to>
      <xdr:col>85</xdr:col>
      <xdr:colOff>177800</xdr:colOff>
      <xdr:row>58</xdr:row>
      <xdr:rowOff>128960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113737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51555</xdr:rowOff>
    </xdr:from>
    <xdr:to>
      <xdr:col>81</xdr:col>
      <xdr:colOff>101600</xdr:colOff>
      <xdr:row>58</xdr:row>
      <xdr:rowOff>153155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144282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8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68194</xdr:rowOff>
    </xdr:from>
    <xdr:to>
      <xdr:col>76</xdr:col>
      <xdr:colOff>165100</xdr:colOff>
      <xdr:row>58</xdr:row>
      <xdr:rowOff>169794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160921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39291</xdr:rowOff>
    </xdr:from>
    <xdr:to>
      <xdr:col>72</xdr:col>
      <xdr:colOff>38100</xdr:colOff>
      <xdr:row>58</xdr:row>
      <xdr:rowOff>140891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132018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7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48800</xdr:rowOff>
    </xdr:from>
    <xdr:to>
      <xdr:col>67</xdr:col>
      <xdr:colOff>101600</xdr:colOff>
      <xdr:row>58</xdr:row>
      <xdr:rowOff>150400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141527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159342</xdr:rowOff>
    </xdr:from>
    <xdr:to>
      <xdr:col>85</xdr:col>
      <xdr:colOff>127000</xdr:colOff>
      <xdr:row>96</xdr:row>
      <xdr:rowOff>161592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18542"/>
          <a:ext cx="8382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139285</xdr:rowOff>
    </xdr:from>
    <xdr:to>
      <xdr:col>81</xdr:col>
      <xdr:colOff>50800</xdr:colOff>
      <xdr:row>96</xdr:row>
      <xdr:rowOff>159342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98485"/>
          <a:ext cx="889000" cy="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139285</xdr:rowOff>
    </xdr:from>
    <xdr:to>
      <xdr:col>76</xdr:col>
      <xdr:colOff>114300</xdr:colOff>
      <xdr:row>96</xdr:row>
      <xdr:rowOff>139731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9848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139731</xdr:rowOff>
    </xdr:from>
    <xdr:to>
      <xdr:col>71</xdr:col>
      <xdr:colOff>177800</xdr:colOff>
      <xdr:row>96</xdr:row>
      <xdr:rowOff>157293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98931"/>
          <a:ext cx="889000" cy="1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110792</xdr:rowOff>
    </xdr:from>
    <xdr:to>
      <xdr:col>85</xdr:col>
      <xdr:colOff>177800</xdr:colOff>
      <xdr:row>97</xdr:row>
      <xdr:rowOff>40942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6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133669</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2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108542</xdr:rowOff>
    </xdr:from>
    <xdr:to>
      <xdr:col>81</xdr:col>
      <xdr:colOff>101600</xdr:colOff>
      <xdr:row>97</xdr:row>
      <xdr:rowOff>38692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55219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4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88485</xdr:rowOff>
    </xdr:from>
    <xdr:to>
      <xdr:col>76</xdr:col>
      <xdr:colOff>165100</xdr:colOff>
      <xdr:row>97</xdr:row>
      <xdr:rowOff>18635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35162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88931</xdr:rowOff>
    </xdr:from>
    <xdr:to>
      <xdr:col>72</xdr:col>
      <xdr:colOff>38100</xdr:colOff>
      <xdr:row>97</xdr:row>
      <xdr:rowOff>19081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35608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2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106493</xdr:rowOff>
    </xdr:from>
    <xdr:to>
      <xdr:col>67</xdr:col>
      <xdr:colOff>101600</xdr:colOff>
      <xdr:row>97</xdr:row>
      <xdr:rowOff>36643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6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53170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4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増加項目については、最も大きく変化した項目は</a:t>
          </a:r>
          <a:r>
            <a:rPr kumimoji="1" lang="ja-JP" altLang="en-US" sz="1300" b="0" i="0" baseline="0">
              <a:solidFill>
                <a:schemeClr val="dk1"/>
              </a:solidFill>
              <a:effectLst/>
              <a:latin typeface="+mn-lt"/>
              <a:ea typeface="+mn-ea"/>
              <a:cs typeface="+mn-cs"/>
            </a:rPr>
            <a:t>教育</a:t>
          </a:r>
          <a:r>
            <a:rPr kumimoji="1" lang="ja-JP" altLang="ja-JP" sz="1300" b="0" i="0" baseline="0">
              <a:solidFill>
                <a:schemeClr val="dk1"/>
              </a:solidFill>
              <a:effectLst/>
              <a:latin typeface="+mn-lt"/>
              <a:ea typeface="+mn-ea"/>
              <a:cs typeface="+mn-cs"/>
            </a:rPr>
            <a:t>費の</a:t>
          </a:r>
          <a:r>
            <a:rPr kumimoji="1" lang="en-US" altLang="ja-JP" sz="1300" b="0" i="0" baseline="0">
              <a:solidFill>
                <a:schemeClr val="dk1"/>
              </a:solidFill>
              <a:effectLst/>
              <a:latin typeface="+mn-lt"/>
              <a:ea typeface="+mn-ea"/>
              <a:cs typeface="+mn-cs"/>
            </a:rPr>
            <a:t>14,818</a:t>
          </a:r>
          <a:r>
            <a:rPr kumimoji="1" lang="ja-JP" altLang="ja-JP" sz="1300" b="0" i="0" baseline="0">
              <a:solidFill>
                <a:schemeClr val="dk1"/>
              </a:solidFill>
              <a:effectLst/>
              <a:latin typeface="+mn-lt"/>
              <a:ea typeface="+mn-ea"/>
              <a:cs typeface="+mn-cs"/>
            </a:rPr>
            <a:t>円で、</a:t>
          </a:r>
          <a:r>
            <a:rPr kumimoji="1" lang="ja-JP" altLang="en-US" sz="1300" b="0" i="0" baseline="0">
              <a:solidFill>
                <a:schemeClr val="dk1"/>
              </a:solidFill>
              <a:effectLst/>
              <a:latin typeface="+mn-lt"/>
              <a:ea typeface="+mn-ea"/>
              <a:cs typeface="+mn-cs"/>
            </a:rPr>
            <a:t>小学校電気設備改修工事や教職員住宅建築設計業務</a:t>
          </a:r>
          <a:r>
            <a:rPr kumimoji="1" lang="ja-JP" altLang="ja-JP" sz="1300" b="0" i="0" baseline="0">
              <a:solidFill>
                <a:schemeClr val="dk1"/>
              </a:solidFill>
              <a:effectLst/>
              <a:latin typeface="+mn-lt"/>
              <a:ea typeface="+mn-ea"/>
              <a:cs typeface="+mn-cs"/>
            </a:rPr>
            <a:t>を実施したことが</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要因として挙げられます。次いで大きく増額しているのは</a:t>
          </a:r>
          <a:r>
            <a:rPr kumimoji="1" lang="ja-JP" altLang="en-US" sz="1300" b="0" i="0" baseline="0">
              <a:solidFill>
                <a:schemeClr val="dk1"/>
              </a:solidFill>
              <a:effectLst/>
              <a:latin typeface="+mn-lt"/>
              <a:ea typeface="+mn-ea"/>
              <a:cs typeface="+mn-cs"/>
            </a:rPr>
            <a:t>民生費</a:t>
          </a:r>
          <a:r>
            <a:rPr kumimoji="1" lang="ja-JP" altLang="ja-JP" sz="1300" b="0" i="0" baseline="0">
              <a:solidFill>
                <a:schemeClr val="dk1"/>
              </a:solidFill>
              <a:effectLst/>
              <a:latin typeface="+mn-lt"/>
              <a:ea typeface="+mn-ea"/>
              <a:cs typeface="+mn-cs"/>
            </a:rPr>
            <a:t>で</a:t>
          </a:r>
          <a:r>
            <a:rPr kumimoji="1" lang="en-US" altLang="ja-JP" sz="1300" b="0" i="0" baseline="0">
              <a:solidFill>
                <a:schemeClr val="dk1"/>
              </a:solidFill>
              <a:effectLst/>
              <a:latin typeface="+mn-lt"/>
              <a:ea typeface="+mn-ea"/>
              <a:cs typeface="+mn-cs"/>
            </a:rPr>
            <a:t>14,678</a:t>
          </a:r>
          <a:r>
            <a:rPr kumimoji="1" lang="ja-JP" altLang="ja-JP" sz="1300" b="0" i="0" baseline="0">
              <a:solidFill>
                <a:schemeClr val="dk1"/>
              </a:solidFill>
              <a:effectLst/>
              <a:latin typeface="+mn-lt"/>
              <a:ea typeface="+mn-ea"/>
              <a:cs typeface="+mn-cs"/>
            </a:rPr>
            <a:t>円の増額となっている。要因は</a:t>
          </a:r>
          <a:r>
            <a:rPr kumimoji="1" lang="ja-JP" altLang="en-US" sz="1300" b="0" i="0" baseline="0">
              <a:solidFill>
                <a:schemeClr val="dk1"/>
              </a:solidFill>
              <a:effectLst/>
              <a:latin typeface="+mn-lt"/>
              <a:ea typeface="+mn-ea"/>
              <a:cs typeface="+mn-cs"/>
            </a:rPr>
            <a:t>定額減税補足給付金の交付や保育所空調設備設置工事や電気設備改修工事</a:t>
          </a:r>
          <a:r>
            <a:rPr kumimoji="1" lang="ja-JP" altLang="ja-JP" sz="1300" b="0" i="0" baseline="0">
              <a:solidFill>
                <a:schemeClr val="dk1"/>
              </a:solidFill>
              <a:effectLst/>
              <a:latin typeface="+mn-lt"/>
              <a:ea typeface="+mn-ea"/>
              <a:cs typeface="+mn-cs"/>
            </a:rPr>
            <a:t>により増加したためである。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減少項目では最も大きく変化した項目は</a:t>
          </a:r>
          <a:r>
            <a:rPr kumimoji="1" lang="ja-JP" altLang="en-US" sz="1300" b="0" i="0" baseline="0">
              <a:solidFill>
                <a:schemeClr val="dk1"/>
              </a:solidFill>
              <a:effectLst/>
              <a:latin typeface="+mn-lt"/>
              <a:ea typeface="+mn-ea"/>
              <a:cs typeface="+mn-cs"/>
            </a:rPr>
            <a:t>農林水産事業</a:t>
          </a:r>
          <a:r>
            <a:rPr kumimoji="1" lang="ja-JP" altLang="ja-JP" sz="1300" b="0" i="0" baseline="0">
              <a:solidFill>
                <a:schemeClr val="dk1"/>
              </a:solidFill>
              <a:effectLst/>
              <a:latin typeface="+mn-lt"/>
              <a:ea typeface="+mn-ea"/>
              <a:cs typeface="+mn-cs"/>
            </a:rPr>
            <a:t>で</a:t>
          </a:r>
          <a:r>
            <a:rPr kumimoji="1" lang="en-US" altLang="ja-JP" sz="1300" b="0" i="0" baseline="0">
              <a:solidFill>
                <a:schemeClr val="dk1"/>
              </a:solidFill>
              <a:effectLst/>
              <a:latin typeface="+mn-lt"/>
              <a:ea typeface="+mn-ea"/>
              <a:cs typeface="+mn-cs"/>
            </a:rPr>
            <a:t>44,858</a:t>
          </a:r>
          <a:r>
            <a:rPr kumimoji="1" lang="ja-JP" altLang="ja-JP" sz="1300" b="0" i="0" baseline="0">
              <a:solidFill>
                <a:schemeClr val="dk1"/>
              </a:solidFill>
              <a:effectLst/>
              <a:latin typeface="+mn-lt"/>
              <a:ea typeface="+mn-ea"/>
              <a:cs typeface="+mn-cs"/>
            </a:rPr>
            <a:t>円の減額となっている。要因は</a:t>
          </a:r>
          <a:r>
            <a:rPr kumimoji="1" lang="ja-JP" altLang="en-US" sz="1300" b="0" i="0" baseline="0">
              <a:solidFill>
                <a:schemeClr val="dk1"/>
              </a:solidFill>
              <a:effectLst/>
              <a:latin typeface="+mn-lt"/>
              <a:ea typeface="+mn-ea"/>
              <a:cs typeface="+mn-cs"/>
            </a:rPr>
            <a:t>国の「産地パワーアップ事業」の完了</a:t>
          </a:r>
          <a:r>
            <a:rPr kumimoji="1" lang="ja-JP" altLang="ja-JP" sz="1300" b="0" i="0" baseline="0">
              <a:solidFill>
                <a:schemeClr val="dk1"/>
              </a:solidFill>
              <a:effectLst/>
              <a:latin typeface="+mn-lt"/>
              <a:ea typeface="+mn-ea"/>
              <a:cs typeface="+mn-cs"/>
            </a:rPr>
            <a:t>したためである。次いで大きな変化のあった項目は公債費で</a:t>
          </a:r>
          <a:r>
            <a:rPr kumimoji="1" lang="en-US" altLang="ja-JP" sz="1300" b="0" i="0" baseline="0">
              <a:solidFill>
                <a:schemeClr val="dk1"/>
              </a:solidFill>
              <a:effectLst/>
              <a:latin typeface="+mn-lt"/>
              <a:ea typeface="+mn-ea"/>
              <a:cs typeface="+mn-cs"/>
            </a:rPr>
            <a:t>1,181</a:t>
          </a:r>
          <a:r>
            <a:rPr kumimoji="1" lang="ja-JP" altLang="ja-JP" sz="1300" b="0" i="0" baseline="0">
              <a:solidFill>
                <a:schemeClr val="dk1"/>
              </a:solidFill>
              <a:effectLst/>
              <a:latin typeface="+mn-lt"/>
              <a:ea typeface="+mn-ea"/>
              <a:cs typeface="+mn-cs"/>
            </a:rPr>
            <a:t>円の減額となっている。要因は</a:t>
          </a:r>
          <a:r>
            <a:rPr kumimoji="1" lang="ja-JP" altLang="en-US"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16</a:t>
          </a:r>
          <a:r>
            <a:rPr kumimoji="1" lang="ja-JP" altLang="en-US" sz="1300" b="0" i="0" baseline="0">
              <a:solidFill>
                <a:schemeClr val="dk1"/>
              </a:solidFill>
              <a:effectLst/>
              <a:latin typeface="+mn-lt"/>
              <a:ea typeface="+mn-ea"/>
              <a:cs typeface="+mn-cs"/>
            </a:rPr>
            <a:t>年度に借り入れた臨時財政対策債や</a:t>
          </a:r>
          <a:r>
            <a:rPr kumimoji="1" lang="ja-JP" altLang="ja-JP"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24</a:t>
          </a:r>
          <a:r>
            <a:rPr kumimoji="1" lang="ja-JP" altLang="ja-JP" sz="1300" b="0" i="0" baseline="0">
              <a:solidFill>
                <a:schemeClr val="dk1"/>
              </a:solidFill>
              <a:effectLst/>
              <a:latin typeface="+mn-lt"/>
              <a:ea typeface="+mn-ea"/>
              <a:cs typeface="+mn-cs"/>
            </a:rPr>
            <a:t>年度に借り入れた</a:t>
          </a:r>
          <a:r>
            <a:rPr kumimoji="1" lang="ja-JP" altLang="en-US" sz="1300" b="0" i="0" baseline="0">
              <a:solidFill>
                <a:schemeClr val="dk1"/>
              </a:solidFill>
              <a:effectLst/>
              <a:latin typeface="+mn-lt"/>
              <a:ea typeface="+mn-ea"/>
              <a:cs typeface="+mn-cs"/>
            </a:rPr>
            <a:t>過疎</a:t>
          </a:r>
          <a:r>
            <a:rPr kumimoji="1" lang="ja-JP" altLang="ja-JP" sz="1300" b="0" i="0" baseline="0">
              <a:solidFill>
                <a:schemeClr val="dk1"/>
              </a:solidFill>
              <a:effectLst/>
              <a:latin typeface="+mn-lt"/>
              <a:ea typeface="+mn-ea"/>
              <a:cs typeface="+mn-cs"/>
            </a:rPr>
            <a:t>対策事業債の償還完了によるものとなっている。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昨年度と比較し歳出総額は増加しているが歳入総額も同様に増加しているため、今後も財源を伴う事業の運営を実施し適正な財政運営に努める。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昨年度と比較し実質収支額は</a:t>
          </a: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928</a:t>
          </a:r>
          <a:r>
            <a:rPr kumimoji="1" lang="ja-JP" altLang="ja-JP" sz="1300">
              <a:solidFill>
                <a:schemeClr val="dk1"/>
              </a:solidFill>
              <a:effectLst/>
              <a:latin typeface="+mn-lt"/>
              <a:ea typeface="+mn-ea"/>
              <a:cs typeface="+mn-cs"/>
            </a:rPr>
            <a:t>千円で</a:t>
          </a:r>
          <a:r>
            <a:rPr kumimoji="1" lang="en-US" altLang="ja-JP" sz="1300">
              <a:solidFill>
                <a:schemeClr val="dk1"/>
              </a:solidFill>
              <a:effectLst/>
              <a:latin typeface="+mn-lt"/>
              <a:ea typeface="+mn-ea"/>
              <a:cs typeface="+mn-cs"/>
            </a:rPr>
            <a:t>0.08</a:t>
          </a:r>
          <a:r>
            <a:rPr kumimoji="1" lang="ja-JP" altLang="ja-JP" sz="1300">
              <a:solidFill>
                <a:schemeClr val="dk1"/>
              </a:solidFill>
              <a:effectLst/>
              <a:latin typeface="+mn-lt"/>
              <a:ea typeface="+mn-ea"/>
              <a:cs typeface="+mn-cs"/>
            </a:rPr>
            <a:t>ポイントの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、実質単年度収支</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2,617</a:t>
          </a:r>
          <a:r>
            <a:rPr kumimoji="1" lang="ja-JP" altLang="ja-JP" sz="1300">
              <a:solidFill>
                <a:schemeClr val="dk1"/>
              </a:solidFill>
              <a:effectLst/>
              <a:latin typeface="+mn-lt"/>
              <a:ea typeface="+mn-ea"/>
              <a:cs typeface="+mn-cs"/>
            </a:rPr>
            <a:t>千円で</a:t>
          </a:r>
          <a:r>
            <a:rPr kumimoji="1" lang="en-US" altLang="ja-JP" sz="1300">
              <a:solidFill>
                <a:schemeClr val="dk1"/>
              </a:solidFill>
              <a:effectLst/>
              <a:latin typeface="+mn-lt"/>
              <a:ea typeface="+mn-ea"/>
              <a:cs typeface="+mn-cs"/>
            </a:rPr>
            <a:t>0.55</a:t>
          </a:r>
          <a:r>
            <a:rPr kumimoji="1" lang="ja-JP" altLang="ja-JP" sz="1300">
              <a:solidFill>
                <a:schemeClr val="dk1"/>
              </a:solidFill>
              <a:effectLst/>
              <a:latin typeface="+mn-lt"/>
              <a:ea typeface="+mn-ea"/>
              <a:cs typeface="+mn-cs"/>
            </a:rPr>
            <a:t>ポイントナの</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財政調整基金については</a:t>
          </a:r>
          <a:r>
            <a:rPr kumimoji="1" lang="en-US" altLang="ja-JP" sz="1300">
              <a:solidFill>
                <a:schemeClr val="dk1"/>
              </a:solidFill>
              <a:effectLst/>
              <a:latin typeface="+mn-lt"/>
              <a:ea typeface="+mn-ea"/>
              <a:cs typeface="+mn-cs"/>
            </a:rPr>
            <a:t>20,245</a:t>
          </a:r>
          <a:r>
            <a:rPr kumimoji="1" lang="ja-JP" altLang="ja-JP" sz="1300">
              <a:solidFill>
                <a:schemeClr val="dk1"/>
              </a:solidFill>
              <a:effectLst/>
              <a:latin typeface="+mn-lt"/>
              <a:ea typeface="+mn-ea"/>
              <a:cs typeface="+mn-cs"/>
            </a:rPr>
            <a:t>千円積立てたが、令和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年度に</a:t>
          </a:r>
          <a:r>
            <a:rPr kumimoji="1" lang="ja-JP" altLang="en-US" sz="1300">
              <a:solidFill>
                <a:schemeClr val="dk1"/>
              </a:solidFill>
              <a:effectLst/>
              <a:latin typeface="+mn-lt"/>
              <a:ea typeface="+mn-ea"/>
              <a:cs typeface="+mn-cs"/>
            </a:rPr>
            <a:t>引き続き</a:t>
          </a:r>
          <a:r>
            <a:rPr kumimoji="1" lang="en-US" altLang="ja-JP" sz="1300">
              <a:solidFill>
                <a:schemeClr val="dk1"/>
              </a:solidFill>
              <a:effectLst/>
              <a:latin typeface="+mn-lt"/>
              <a:ea typeface="+mn-ea"/>
              <a:cs typeface="+mn-cs"/>
            </a:rPr>
            <a:t>31,233</a:t>
          </a:r>
          <a:r>
            <a:rPr kumimoji="1" lang="ja-JP" altLang="ja-JP" sz="1300">
              <a:solidFill>
                <a:schemeClr val="dk1"/>
              </a:solidFill>
              <a:effectLst/>
              <a:latin typeface="+mn-lt"/>
              <a:ea typeface="+mn-ea"/>
              <a:cs typeface="+mn-cs"/>
            </a:rPr>
            <a:t>千円の繰入れとなり</a:t>
          </a:r>
          <a:r>
            <a:rPr kumimoji="1" lang="en-US" altLang="ja-JP" sz="1300">
              <a:solidFill>
                <a:schemeClr val="dk1"/>
              </a:solidFill>
              <a:effectLst/>
              <a:latin typeface="+mn-lt"/>
              <a:ea typeface="+mn-ea"/>
              <a:cs typeface="+mn-cs"/>
            </a:rPr>
            <a:t>0.88</a:t>
          </a:r>
          <a:r>
            <a:rPr kumimoji="1" lang="ja-JP" altLang="ja-JP" sz="1300">
              <a:solidFill>
                <a:schemeClr val="dk1"/>
              </a:solidFill>
              <a:effectLst/>
              <a:latin typeface="+mn-lt"/>
              <a:ea typeface="+mn-ea"/>
              <a:cs typeface="+mn-cs"/>
            </a:rPr>
            <a:t>ポイントの減となった。今後も国庫補助や有利な地方債を活用し財源確保に努めるとともに、歳出の抑制を図り基金の取り崩しを抑えた財政運営を行っていく。</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北海道喜茂別町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一般会計においては、国庫補助金の減少に伴い、前年度と比較し</a:t>
          </a:r>
          <a:r>
            <a:rPr kumimoji="1" lang="en-US" altLang="ja-JP" sz="1300" b="0" i="0" baseline="0">
              <a:solidFill>
                <a:schemeClr val="dk1"/>
              </a:solidFill>
              <a:effectLst/>
              <a:latin typeface="+mn-lt"/>
              <a:ea typeface="+mn-ea"/>
              <a:cs typeface="+mn-cs"/>
            </a:rPr>
            <a:t>0.07</a:t>
          </a:r>
          <a:r>
            <a:rPr kumimoji="1" lang="ja-JP" altLang="ja-JP" sz="1300" b="0" i="0" baseline="0">
              <a:solidFill>
                <a:schemeClr val="dk1"/>
              </a:solidFill>
              <a:effectLst/>
              <a:latin typeface="+mn-lt"/>
              <a:ea typeface="+mn-ea"/>
              <a:cs typeface="+mn-cs"/>
            </a:rPr>
            <a:t>ポイント減少している。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特別会計については国民健康保険事業や後期高齢者医療事業は一部事務組合に移行しているため、実質収支の変動は少ないが、特別会計を全般的に見るとほぼ横這いに推移している。</a:t>
          </a:r>
          <a:endParaRPr kumimoji="1" lang="en-US" altLang="ja-JP" sz="1300" b="0" i="0" baseline="0">
            <a:solidFill>
              <a:schemeClr val="dk1"/>
            </a:solidFill>
            <a:effectLst/>
            <a:latin typeface="+mn-lt"/>
            <a:ea typeface="+mn-ea"/>
            <a:cs typeface="+mn-cs"/>
          </a:endParaRPr>
        </a:p>
        <a:p>
          <a:pPr eaLnBrk="1" fontAlgn="auto" latinLnBrk="0" hangingPunct="1"/>
          <a:r>
            <a:rPr kumimoji="1" lang="ja-JP" altLang="en-US" sz="1300" b="0" i="0" baseline="0">
              <a:solidFill>
                <a:schemeClr val="dk1"/>
              </a:solidFill>
              <a:effectLst/>
              <a:latin typeface="+mn-lt"/>
              <a:ea typeface="+mn-ea"/>
              <a:cs typeface="+mn-cs"/>
            </a:rPr>
            <a:t>また、令和</a:t>
          </a:r>
          <a:r>
            <a:rPr kumimoji="1" lang="en-US" altLang="ja-JP" sz="1300" b="0" i="0" baseline="0">
              <a:solidFill>
                <a:schemeClr val="dk1"/>
              </a:solidFill>
              <a:effectLst/>
              <a:latin typeface="+mn-lt"/>
              <a:ea typeface="+mn-ea"/>
              <a:cs typeface="+mn-cs"/>
            </a:rPr>
            <a:t>6</a:t>
          </a:r>
          <a:r>
            <a:rPr kumimoji="1" lang="ja-JP" altLang="en-US" sz="1300" b="0" i="0" baseline="0">
              <a:solidFill>
                <a:schemeClr val="dk1"/>
              </a:solidFill>
              <a:effectLst/>
              <a:latin typeface="+mn-lt"/>
              <a:ea typeface="+mn-ea"/>
              <a:cs typeface="+mn-cs"/>
            </a:rPr>
            <a:t>年度から始まった公営企業会計については開始年度であり前年度比較はできないが簡易水道事業会計について大幅な黒字となった要因は特別会計時に保有していた基金を全額繰り入れたことによるものと予測され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3135646</v>
      </c>
      <c r="BO4" s="415"/>
      <c r="BP4" s="415"/>
      <c r="BQ4" s="415"/>
      <c r="BR4" s="415"/>
      <c r="BS4" s="415"/>
      <c r="BT4" s="415"/>
      <c r="BU4" s="416"/>
      <c r="BV4" s="414">
        <v>3148981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2.1</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3096636</v>
      </c>
      <c r="BO5" s="420"/>
      <c r="BP5" s="420"/>
      <c r="BQ5" s="420"/>
      <c r="BR5" s="420"/>
      <c r="BS5" s="420"/>
      <c r="BT5" s="420"/>
      <c r="BU5" s="421"/>
      <c r="BV5" s="419">
        <v>3109043</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84.8</v>
      </c>
      <c r="CU5" s="390"/>
      <c r="CV5" s="390"/>
      <c r="CW5" s="390"/>
      <c r="CX5" s="390"/>
      <c r="CY5" s="390"/>
      <c r="CZ5" s="390"/>
      <c r="DA5" s="391"/>
      <c r="DB5" s="389">
        <v>85.8</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39010</v>
      </c>
      <c r="BO6" s="420"/>
      <c r="BP6" s="420"/>
      <c r="BQ6" s="420"/>
      <c r="BR6" s="420"/>
      <c r="BS6" s="420"/>
      <c r="BT6" s="420"/>
      <c r="BU6" s="421"/>
      <c r="BV6" s="419">
        <v>39938</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84.9</v>
      </c>
      <c r="CU6" s="563"/>
      <c r="CV6" s="563"/>
      <c r="CW6" s="563"/>
      <c r="CX6" s="563"/>
      <c r="CY6" s="563"/>
      <c r="CZ6" s="563"/>
      <c r="DA6" s="564"/>
      <c r="DB6" s="562">
        <v>86.1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0</v>
      </c>
      <c r="BO7" s="420"/>
      <c r="BP7" s="420"/>
      <c r="BQ7" s="420"/>
      <c r="BR7" s="420"/>
      <c r="BS7" s="420"/>
      <c r="BT7" s="420"/>
      <c r="BU7" s="421"/>
      <c r="BV7" s="419">
        <v>0</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1969207</v>
      </c>
      <c r="CU7" s="420"/>
      <c r="CV7" s="420"/>
      <c r="CW7" s="420"/>
      <c r="CX7" s="420"/>
      <c r="CY7" s="420"/>
      <c r="CZ7" s="420"/>
      <c r="DA7" s="421"/>
      <c r="DB7" s="419">
        <v>1939358</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39010</v>
      </c>
      <c r="BO8" s="420"/>
      <c r="BP8" s="420"/>
      <c r="BQ8" s="420"/>
      <c r="BR8" s="420"/>
      <c r="BS8" s="420"/>
      <c r="BT8" s="420"/>
      <c r="BU8" s="421"/>
      <c r="BV8" s="419">
        <v>39938</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0.18</v>
      </c>
      <c r="CU8" s="523"/>
      <c r="CV8" s="523"/>
      <c r="CW8" s="523"/>
      <c r="CX8" s="523"/>
      <c r="CY8" s="523"/>
      <c r="CZ8" s="523"/>
      <c r="DA8" s="524"/>
      <c r="DB8" s="522">
        <v>0.18</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2156</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-928</v>
      </c>
      <c r="BO9" s="420"/>
      <c r="BP9" s="420"/>
      <c r="BQ9" s="420"/>
      <c r="BR9" s="420"/>
      <c r="BS9" s="420"/>
      <c r="BT9" s="420"/>
      <c r="BU9" s="421"/>
      <c r="BV9" s="419">
        <v>-3545</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16</v>
      </c>
      <c r="CU9" s="390"/>
      <c r="CV9" s="390"/>
      <c r="CW9" s="390"/>
      <c r="CX9" s="390"/>
      <c r="CY9" s="390"/>
      <c r="CZ9" s="390"/>
      <c r="DA9" s="391"/>
      <c r="DB9" s="389">
        <v>16.100000000000001</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2294</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20245</v>
      </c>
      <c r="BO10" s="420"/>
      <c r="BP10" s="420"/>
      <c r="BQ10" s="420"/>
      <c r="BR10" s="420"/>
      <c r="BS10" s="420"/>
      <c r="BT10" s="420"/>
      <c r="BU10" s="421"/>
      <c r="BV10" s="419">
        <v>21803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1928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31233</v>
      </c>
      <c r="BO12" s="420"/>
      <c r="BP12" s="420"/>
      <c r="BQ12" s="420"/>
      <c r="BR12" s="420"/>
      <c r="BS12" s="420"/>
      <c r="BT12" s="420"/>
      <c r="BU12" s="421"/>
      <c r="BV12" s="419">
        <v>40808</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1831</v>
      </c>
      <c r="S13" s="513"/>
      <c r="T13" s="513"/>
      <c r="U13" s="513"/>
      <c r="V13" s="514"/>
      <c r="W13" s="500" t="s">
        <v>131</v>
      </c>
      <c r="X13" s="442"/>
      <c r="Y13" s="442"/>
      <c r="Z13" s="442"/>
      <c r="AA13" s="442"/>
      <c r="AB13" s="443"/>
      <c r="AC13" s="395">
        <v>245</v>
      </c>
      <c r="AD13" s="396"/>
      <c r="AE13" s="396"/>
      <c r="AF13" s="396"/>
      <c r="AG13" s="397"/>
      <c r="AH13" s="395">
        <v>275</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-11916</v>
      </c>
      <c r="BO13" s="420"/>
      <c r="BP13" s="420"/>
      <c r="BQ13" s="420"/>
      <c r="BR13" s="420"/>
      <c r="BS13" s="420"/>
      <c r="BT13" s="420"/>
      <c r="BU13" s="421"/>
      <c r="BV13" s="419">
        <v>-22550</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9.1</v>
      </c>
      <c r="CU13" s="390"/>
      <c r="CV13" s="390"/>
      <c r="CW13" s="390"/>
      <c r="CX13" s="390"/>
      <c r="CY13" s="390"/>
      <c r="CZ13" s="390"/>
      <c r="DA13" s="391"/>
      <c r="DB13" s="389">
        <v>8.6999999999999993</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1957</v>
      </c>
      <c r="S14" s="513"/>
      <c r="T14" s="513"/>
      <c r="U14" s="513"/>
      <c r="V14" s="514"/>
      <c r="W14" s="515"/>
      <c r="X14" s="445"/>
      <c r="Y14" s="445"/>
      <c r="Z14" s="445"/>
      <c r="AA14" s="445"/>
      <c r="AB14" s="446"/>
      <c r="AC14" s="505">
        <v>22.7</v>
      </c>
      <c r="AD14" s="506"/>
      <c r="AE14" s="506"/>
      <c r="AF14" s="506"/>
      <c r="AG14" s="507"/>
      <c r="AH14" s="505">
        <v>23.1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56.9</v>
      </c>
      <c r="CU14" s="517"/>
      <c r="CV14" s="517"/>
      <c r="CW14" s="517"/>
      <c r="CX14" s="517"/>
      <c r="CY14" s="517"/>
      <c r="CZ14" s="517"/>
      <c r="DA14" s="518"/>
      <c r="DB14" s="516">
        <v>61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1885</v>
      </c>
      <c r="S15" s="513"/>
      <c r="T15" s="513"/>
      <c r="U15" s="513"/>
      <c r="V15" s="514"/>
      <c r="W15" s="500" t="s">
        <v>137</v>
      </c>
      <c r="X15" s="442"/>
      <c r="Y15" s="442"/>
      <c r="Z15" s="442"/>
      <c r="AA15" s="442"/>
      <c r="AB15" s="443"/>
      <c r="AC15" s="395">
        <v>135</v>
      </c>
      <c r="AD15" s="396"/>
      <c r="AE15" s="396"/>
      <c r="AF15" s="396"/>
      <c r="AG15" s="397"/>
      <c r="AH15" s="395">
        <v>135</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336935</v>
      </c>
      <c r="BO15" s="415"/>
      <c r="BP15" s="415"/>
      <c r="BQ15" s="415"/>
      <c r="BR15" s="415"/>
      <c r="BS15" s="415"/>
      <c r="BT15" s="415"/>
      <c r="BU15" s="416"/>
      <c r="BV15" s="414">
        <v>329792</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12.5</v>
      </c>
      <c r="AD16" s="506"/>
      <c r="AE16" s="506"/>
      <c r="AF16" s="506"/>
      <c r="AG16" s="507"/>
      <c r="AH16" s="505">
        <v>11.3</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1880676</v>
      </c>
      <c r="BO16" s="420"/>
      <c r="BP16" s="420"/>
      <c r="BQ16" s="420"/>
      <c r="BR16" s="420"/>
      <c r="BS16" s="420"/>
      <c r="BT16" s="420"/>
      <c r="BU16" s="421"/>
      <c r="BV16" s="419">
        <v>1855882</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700</v>
      </c>
      <c r="AD17" s="396"/>
      <c r="AE17" s="396"/>
      <c r="AF17" s="396"/>
      <c r="AG17" s="397"/>
      <c r="AH17" s="395">
        <v>781</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413704</v>
      </c>
      <c r="BO17" s="420"/>
      <c r="BP17" s="420"/>
      <c r="BQ17" s="420"/>
      <c r="BR17" s="420"/>
      <c r="BS17" s="420"/>
      <c r="BT17" s="420"/>
      <c r="BU17" s="421"/>
      <c r="BV17" s="419">
        <v>405739</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189.41</v>
      </c>
      <c r="M18" s="474"/>
      <c r="N18" s="474"/>
      <c r="O18" s="474"/>
      <c r="P18" s="474"/>
      <c r="Q18" s="474"/>
      <c r="R18" s="475"/>
      <c r="S18" s="475"/>
      <c r="T18" s="475"/>
      <c r="U18" s="475"/>
      <c r="V18" s="476"/>
      <c r="W18" s="490"/>
      <c r="X18" s="491"/>
      <c r="Y18" s="491"/>
      <c r="Z18" s="491"/>
      <c r="AA18" s="491"/>
      <c r="AB18" s="501"/>
      <c r="AC18" s="383">
        <v>64.8</v>
      </c>
      <c r="AD18" s="384"/>
      <c r="AE18" s="384"/>
      <c r="AF18" s="384"/>
      <c r="AG18" s="477"/>
      <c r="AH18" s="383">
        <v>65.599999999999994</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1686109</v>
      </c>
      <c r="BO18" s="420"/>
      <c r="BP18" s="420"/>
      <c r="BQ18" s="420"/>
      <c r="BR18" s="420"/>
      <c r="BS18" s="420"/>
      <c r="BT18" s="420"/>
      <c r="BU18" s="421"/>
      <c r="BV18" s="419">
        <v>1690247</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2281813</v>
      </c>
      <c r="BO19" s="420"/>
      <c r="BP19" s="420"/>
      <c r="BQ19" s="420"/>
      <c r="BR19" s="420"/>
      <c r="BS19" s="420"/>
      <c r="BT19" s="420"/>
      <c r="BU19" s="421"/>
      <c r="BV19" s="419">
        <v>2333022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1130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2528755</v>
      </c>
      <c r="BO22" s="415"/>
      <c r="BP22" s="415"/>
      <c r="BQ22" s="415"/>
      <c r="BR22" s="415"/>
      <c r="BS22" s="415"/>
      <c r="BT22" s="415"/>
      <c r="BU22" s="416"/>
      <c r="BV22" s="414">
        <v>2703034</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2096073</v>
      </c>
      <c r="BO23" s="420"/>
      <c r="BP23" s="420"/>
      <c r="BQ23" s="420"/>
      <c r="BR23" s="420"/>
      <c r="BS23" s="420"/>
      <c r="BT23" s="420"/>
      <c r="BU23" s="421"/>
      <c r="BV23" s="419">
        <v>2234431</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6500</v>
      </c>
      <c r="R24" s="396"/>
      <c r="S24" s="396"/>
      <c r="T24" s="396"/>
      <c r="U24" s="396"/>
      <c r="V24" s="397"/>
      <c r="W24" s="454"/>
      <c r="X24" s="436"/>
      <c r="Y24" s="437"/>
      <c r="Z24" s="392" t="s">
        <v>162</v>
      </c>
      <c r="AA24" s="393"/>
      <c r="AB24" s="393"/>
      <c r="AC24" s="393"/>
      <c r="AD24" s="393"/>
      <c r="AE24" s="393"/>
      <c r="AF24" s="393"/>
      <c r="AG24" s="394"/>
      <c r="AH24" s="395">
        <v>58</v>
      </c>
      <c r="AI24" s="396"/>
      <c r="AJ24" s="396"/>
      <c r="AK24" s="396"/>
      <c r="AL24" s="397"/>
      <c r="AM24" s="395">
        <v>175914</v>
      </c>
      <c r="AN24" s="396"/>
      <c r="AO24" s="396"/>
      <c r="AP24" s="396"/>
      <c r="AQ24" s="396"/>
      <c r="AR24" s="397"/>
      <c r="AS24" s="395">
        <v>3033</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1771209</v>
      </c>
      <c r="BO24" s="420"/>
      <c r="BP24" s="420"/>
      <c r="BQ24" s="420"/>
      <c r="BR24" s="420"/>
      <c r="BS24" s="420"/>
      <c r="BT24" s="420"/>
      <c r="BU24" s="421"/>
      <c r="BV24" s="419">
        <v>1851366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6000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229740</v>
      </c>
      <c r="BO25" s="415"/>
      <c r="BP25" s="415"/>
      <c r="BQ25" s="415"/>
      <c r="BR25" s="415"/>
      <c r="BS25" s="415"/>
      <c r="BT25" s="415"/>
      <c r="BU25" s="416"/>
      <c r="BV25" s="414">
        <v>290429</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5600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2500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2000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410138</v>
      </c>
      <c r="BO28" s="415"/>
      <c r="BP28" s="415"/>
      <c r="BQ28" s="415"/>
      <c r="BR28" s="415"/>
      <c r="BS28" s="415"/>
      <c r="BT28" s="415"/>
      <c r="BU28" s="416"/>
      <c r="BV28" s="414">
        <v>421126</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7</v>
      </c>
      <c r="M29" s="396"/>
      <c r="N29" s="396"/>
      <c r="O29" s="396"/>
      <c r="P29" s="397"/>
      <c r="Q29" s="395">
        <v>1700</v>
      </c>
      <c r="R29" s="396"/>
      <c r="S29" s="396"/>
      <c r="T29" s="396"/>
      <c r="U29" s="396"/>
      <c r="V29" s="397"/>
      <c r="W29" s="455"/>
      <c r="X29" s="456"/>
      <c r="Y29" s="457"/>
      <c r="Z29" s="392" t="s">
        <v>177</v>
      </c>
      <c r="AA29" s="393"/>
      <c r="AB29" s="393"/>
      <c r="AC29" s="393"/>
      <c r="AD29" s="393"/>
      <c r="AE29" s="393"/>
      <c r="AF29" s="393"/>
      <c r="AG29" s="394"/>
      <c r="AH29" s="395">
        <v>58</v>
      </c>
      <c r="AI29" s="396"/>
      <c r="AJ29" s="396"/>
      <c r="AK29" s="396"/>
      <c r="AL29" s="397"/>
      <c r="AM29" s="395">
        <v>175914</v>
      </c>
      <c r="AN29" s="396"/>
      <c r="AO29" s="396"/>
      <c r="AP29" s="396"/>
      <c r="AQ29" s="396"/>
      <c r="AR29" s="397"/>
      <c r="AS29" s="395">
        <v>3033</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38936</v>
      </c>
      <c r="BO29" s="420"/>
      <c r="BP29" s="420"/>
      <c r="BQ29" s="420"/>
      <c r="BR29" s="420"/>
      <c r="BS29" s="420"/>
      <c r="BT29" s="420"/>
      <c r="BU29" s="421"/>
      <c r="BV29" s="419">
        <v>29921</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95.8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286519</v>
      </c>
      <c r="BO30" s="423"/>
      <c r="BP30" s="423"/>
      <c r="BQ30" s="423"/>
      <c r="BR30" s="423"/>
      <c r="BS30" s="423"/>
      <c r="BT30" s="423"/>
      <c r="BU30" s="424"/>
      <c r="BV30" s="422">
        <v>236885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後志広域貼合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羊蹄山麓環境衛生組合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介護サービス事業特別会計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羊蹄山ろく消防組合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後志教育研修センター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sHUWCCai27PrU8CTbX84QaYpNuTQAz+60Z1yvBygdfHxj8dl8KZ9bgWWpLvPX0hZBfceR3u40D8BjT9185gigA==" saltValue="Ox1oeFwxgLP19b3tOExU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t="s">
        <v>486</v>
      </c>
      <c r="G34" s="33" t="s">
        <v>486</v>
      </c>
      <c r="H34" s="33" t="s">
        <v>486</v>
      </c>
      <c r="I34" s="33" t="s">
        <v>486</v>
      </c>
      <c r="J34" s="34">
        <v>3.64</v>
      </c>
      <c r="K34" s="22"/>
      <c r="L34" s="22"/>
      <c r="M34" s="22"/>
      <c r="N34" s="22"/>
      <c r="O34" s="22"/>
      <c r="P34" s="22"/>
    </row>
    <row r="35" spans="1:16" ht="39" customHeight="1" x14ac:dyDescent="0.15">
      <c r="A35" s="22"/>
      <c r="B35" s="35"/>
      <c r="C35" s="1145" t="s">
        <v>532</v>
      </c>
      <c r="D35" s="1146"/>
      <c r="E35" s="1147"/>
      <c r="F35" s="36">
        <v>1.97</v>
      </c>
      <c r="G35" s="37">
        <v>3.04</v>
      </c>
      <c r="H35" s="37">
        <v>2.23</v>
      </c>
      <c r="I35" s="37">
        <v>2.0499999999999998</v>
      </c>
      <c r="J35" s="38">
        <v>1.98</v>
      </c>
      <c r="K35" s="22"/>
      <c r="L35" s="22"/>
      <c r="M35" s="22"/>
      <c r="N35" s="22"/>
      <c r="O35" s="22"/>
      <c r="P35" s="22"/>
    </row>
    <row r="36" spans="1:16" ht="39" customHeight="1" x14ac:dyDescent="0.15">
      <c r="A36" s="22"/>
      <c r="B36" s="35"/>
      <c r="C36" s="1145" t="s">
        <v>533</v>
      </c>
      <c r="D36" s="1146"/>
      <c r="E36" s="1147"/>
      <c r="F36" s="36" t="s">
        <v>486</v>
      </c>
      <c r="G36" s="37" t="s">
        <v>486</v>
      </c>
      <c r="H36" s="37" t="s">
        <v>486</v>
      </c>
      <c r="I36" s="37" t="s">
        <v>486</v>
      </c>
      <c r="J36" s="38">
        <v>1.28</v>
      </c>
      <c r="K36" s="22"/>
      <c r="L36" s="22"/>
      <c r="M36" s="22"/>
      <c r="N36" s="22"/>
      <c r="O36" s="22"/>
      <c r="P36" s="22"/>
    </row>
    <row r="37" spans="1:16" ht="39" customHeight="1" x14ac:dyDescent="0.15">
      <c r="A37" s="22"/>
      <c r="B37" s="35"/>
      <c r="C37" s="1145" t="s">
        <v>534</v>
      </c>
      <c r="D37" s="1146"/>
      <c r="E37" s="1147"/>
      <c r="F37" s="36">
        <v>0.03</v>
      </c>
      <c r="G37" s="37">
        <v>0.11</v>
      </c>
      <c r="H37" s="37">
        <v>0.17</v>
      </c>
      <c r="I37" s="37">
        <v>0.04</v>
      </c>
      <c r="J37" s="38">
        <v>0.02</v>
      </c>
      <c r="K37" s="22"/>
      <c r="L37" s="22"/>
      <c r="M37" s="22"/>
      <c r="N37" s="22"/>
      <c r="O37" s="22"/>
      <c r="P37" s="22"/>
    </row>
    <row r="38" spans="1:16" ht="39" customHeight="1" x14ac:dyDescent="0.15">
      <c r="A38" s="22"/>
      <c r="B38" s="35"/>
      <c r="C38" s="1145" t="s">
        <v>535</v>
      </c>
      <c r="D38" s="1146"/>
      <c r="E38" s="1147"/>
      <c r="F38" s="36">
        <v>0.02</v>
      </c>
      <c r="G38" s="37">
        <v>0.01</v>
      </c>
      <c r="H38" s="37">
        <v>0.27</v>
      </c>
      <c r="I38" s="37">
        <v>0</v>
      </c>
      <c r="J38" s="38">
        <v>0.02</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0.49</v>
      </c>
      <c r="G43" s="42">
        <v>0.3</v>
      </c>
      <c r="H43" s="42">
        <v>0.3</v>
      </c>
      <c r="I43" s="42">
        <v>0.76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pB2jH2YerFb1KKp74NnYB7rdyilyUs29uCUgW/E4ManwYcd0umNdtZB/E9ecixa1eVBU06GlAU3uUdb9rxQ2g==" saltValue="roxfgeJ9v+h9B4Z+saVg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N59" sqref="N59: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449</v>
      </c>
      <c r="L45" s="60">
        <v>440</v>
      </c>
      <c r="M45" s="60">
        <v>438</v>
      </c>
      <c r="N45" s="60">
        <v>410</v>
      </c>
      <c r="O45" s="61">
        <v>402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78</v>
      </c>
      <c r="L48" s="64">
        <v>80</v>
      </c>
      <c r="M48" s="64">
        <v>83</v>
      </c>
      <c r="N48" s="64">
        <v>82</v>
      </c>
      <c r="O48" s="65">
        <v>92</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6</v>
      </c>
      <c r="M49" s="64">
        <v>6</v>
      </c>
      <c r="N49" s="64">
        <v>2</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386</v>
      </c>
      <c r="L52" s="64">
        <v>388</v>
      </c>
      <c r="M52" s="64">
        <v>380</v>
      </c>
      <c r="N52" s="64">
        <v>351</v>
      </c>
      <c r="O52" s="65">
        <v>342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147</v>
      </c>
      <c r="L53" s="69">
        <v>138</v>
      </c>
      <c r="M53" s="69">
        <v>147</v>
      </c>
      <c r="N53" s="69">
        <v>143</v>
      </c>
      <c r="O53" s="70">
        <v>158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sOD8zwGIeTRVAcBufCeuXfbMBsBe7eXxCpl3OKlydl7M5KDaLUHRjzEvnfQFwmoirsZjGUeZ6/WnC059LMMw==" saltValue="cxZxceadCYo5a+swRfXv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3325</v>
      </c>
      <c r="J41" s="344">
        <v>3124</v>
      </c>
      <c r="K41" s="344">
        <v>2850</v>
      </c>
      <c r="L41" s="344">
        <v>2703</v>
      </c>
      <c r="M41" s="345">
        <v>2529</v>
      </c>
    </row>
    <row r="42" spans="2:13" ht="27.75" customHeight="1" x14ac:dyDescent="0.15">
      <c r="B42" s="1186"/>
      <c r="C42" s="1187"/>
      <c r="D42" s="106"/>
      <c r="E42" s="1190" t="s">
        <v>32</v>
      </c>
      <c r="F42" s="1190"/>
      <c r="G42" s="1190"/>
      <c r="H42" s="1191"/>
      <c r="I42" s="346" t="s">
        <v>486</v>
      </c>
      <c r="J42" s="347" t="s">
        <v>486</v>
      </c>
      <c r="K42" s="347" t="s">
        <v>486</v>
      </c>
      <c r="L42" s="347" t="s">
        <v>486</v>
      </c>
      <c r="M42" s="348" t="s">
        <v>486</v>
      </c>
    </row>
    <row r="43" spans="2:13" ht="27.75" customHeight="1" x14ac:dyDescent="0.15">
      <c r="B43" s="1186"/>
      <c r="C43" s="1187"/>
      <c r="D43" s="106"/>
      <c r="E43" s="1190" t="s">
        <v>33</v>
      </c>
      <c r="F43" s="1190"/>
      <c r="G43" s="1190"/>
      <c r="H43" s="1191"/>
      <c r="I43" s="346">
        <v>1003</v>
      </c>
      <c r="J43" s="347">
        <v>1048</v>
      </c>
      <c r="K43" s="347">
        <v>1018</v>
      </c>
      <c r="L43" s="347">
        <v>943</v>
      </c>
      <c r="M43" s="348">
        <v>978</v>
      </c>
    </row>
    <row r="44" spans="2:13" ht="27.75" customHeight="1" x14ac:dyDescent="0.15">
      <c r="B44" s="1186"/>
      <c r="C44" s="1187"/>
      <c r="D44" s="106"/>
      <c r="E44" s="1190" t="s">
        <v>34</v>
      </c>
      <c r="F44" s="1190"/>
      <c r="G44" s="1190"/>
      <c r="H44" s="1191"/>
      <c r="I44" s="346">
        <v>23</v>
      </c>
      <c r="J44" s="347">
        <v>10</v>
      </c>
      <c r="K44" s="347">
        <v>46</v>
      </c>
      <c r="L44" s="347">
        <v>44</v>
      </c>
      <c r="M44" s="348">
        <v>39</v>
      </c>
    </row>
    <row r="45" spans="2:13" ht="27.75" customHeight="1" x14ac:dyDescent="0.15">
      <c r="B45" s="1186"/>
      <c r="C45" s="1187"/>
      <c r="D45" s="106"/>
      <c r="E45" s="1190" t="s">
        <v>35</v>
      </c>
      <c r="F45" s="1190"/>
      <c r="G45" s="1190"/>
      <c r="H45" s="1191"/>
      <c r="I45" s="346">
        <v>638</v>
      </c>
      <c r="J45" s="347">
        <v>670</v>
      </c>
      <c r="K45" s="347">
        <v>609</v>
      </c>
      <c r="L45" s="347">
        <v>635</v>
      </c>
      <c r="M45" s="348">
        <v>644</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611</v>
      </c>
      <c r="J50" s="347">
        <v>700</v>
      </c>
      <c r="K50" s="347">
        <v>725</v>
      </c>
      <c r="L50" s="347">
        <v>716</v>
      </c>
      <c r="M50" s="348">
        <v>755</v>
      </c>
    </row>
    <row r="51" spans="2:13" ht="27.75" customHeight="1" x14ac:dyDescent="0.15">
      <c r="B51" s="1186"/>
      <c r="C51" s="1187"/>
      <c r="D51" s="106"/>
      <c r="E51" s="1190" t="s">
        <v>42</v>
      </c>
      <c r="F51" s="1190"/>
      <c r="G51" s="1190"/>
      <c r="H51" s="1191"/>
      <c r="I51" s="346">
        <v>306</v>
      </c>
      <c r="J51" s="347">
        <v>273</v>
      </c>
      <c r="K51" s="347">
        <v>237</v>
      </c>
      <c r="L51" s="347">
        <v>222</v>
      </c>
      <c r="M51" s="348">
        <v>204</v>
      </c>
    </row>
    <row r="52" spans="2:13" ht="27.75" customHeight="1" x14ac:dyDescent="0.15">
      <c r="B52" s="1188"/>
      <c r="C52" s="1189"/>
      <c r="D52" s="106"/>
      <c r="E52" s="1190" t="s">
        <v>43</v>
      </c>
      <c r="F52" s="1190"/>
      <c r="G52" s="1190"/>
      <c r="H52" s="1191"/>
      <c r="I52" s="346">
        <v>2869</v>
      </c>
      <c r="J52" s="347">
        <v>2774</v>
      </c>
      <c r="K52" s="347">
        <v>2589</v>
      </c>
      <c r="L52" s="347">
        <v>2397</v>
      </c>
      <c r="M52" s="348">
        <v>2281</v>
      </c>
    </row>
    <row r="53" spans="2:13" ht="27.75" customHeight="1" thickBot="1" x14ac:dyDescent="0.2">
      <c r="B53" s="1192" t="s">
        <v>19</v>
      </c>
      <c r="C53" s="1193"/>
      <c r="D53" s="110"/>
      <c r="E53" s="1194" t="s">
        <v>44</v>
      </c>
      <c r="F53" s="1194"/>
      <c r="G53" s="1194"/>
      <c r="H53" s="1195"/>
      <c r="I53" s="349">
        <v>1204</v>
      </c>
      <c r="J53" s="350">
        <v>1106</v>
      </c>
      <c r="K53" s="350">
        <v>971</v>
      </c>
      <c r="L53" s="350">
        <v>991</v>
      </c>
      <c r="M53" s="351">
        <v>948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4axEym40Q9ZvlRiMGly77WBHfoJpymVdqYtG66tAfq8xtOAlUHvpBMRSuNjRWWKZAfY4z7zqTxywV53fVXggIw==" saltValue="Bh5edB0r7tsyEwXY5N1v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2"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440</v>
      </c>
      <c r="G55" s="352">
        <v>421</v>
      </c>
      <c r="H55" s="353">
        <v>410</v>
      </c>
    </row>
    <row r="56" spans="2:8" ht="52.5" customHeight="1" x14ac:dyDescent="0.15">
      <c r="B56" s="122"/>
      <c r="C56" s="1213" t="s">
        <v>47</v>
      </c>
      <c r="D56" s="1213"/>
      <c r="E56" s="1214"/>
      <c r="F56" s="354">
        <v>23</v>
      </c>
      <c r="G56" s="354">
        <v>30</v>
      </c>
      <c r="H56" s="355">
        <v>39</v>
      </c>
    </row>
    <row r="57" spans="2:8" ht="53.25" customHeight="1" x14ac:dyDescent="0.15">
      <c r="B57" s="122"/>
      <c r="C57" s="1215" t="s">
        <v>48</v>
      </c>
      <c r="D57" s="1215"/>
      <c r="E57" s="1216"/>
      <c r="F57" s="356">
        <v>228</v>
      </c>
      <c r="G57" s="356">
        <v>237</v>
      </c>
      <c r="H57" s="357">
        <v>287</v>
      </c>
    </row>
    <row r="58" spans="2:8" ht="45.75" customHeight="1" x14ac:dyDescent="0.15">
      <c r="B58" s="123"/>
      <c r="C58" s="1203" t="s">
        <v>549</v>
      </c>
      <c r="D58" s="1204"/>
      <c r="E58" s="1205"/>
      <c r="F58" s="358">
        <v>94</v>
      </c>
      <c r="G58" s="358">
        <v>105</v>
      </c>
      <c r="H58" s="359">
        <v>146</v>
      </c>
    </row>
    <row r="59" spans="2:8" ht="45.75" customHeight="1" x14ac:dyDescent="0.15">
      <c r="B59" s="123"/>
      <c r="C59" s="1203" t="s">
        <v>550</v>
      </c>
      <c r="D59" s="1204"/>
      <c r="E59" s="1205"/>
      <c r="F59" s="358">
        <v>51</v>
      </c>
      <c r="G59" s="358">
        <v>51</v>
      </c>
      <c r="H59" s="359">
        <v>51</v>
      </c>
    </row>
    <row r="60" spans="2:8" ht="45.75" customHeight="1" x14ac:dyDescent="0.15">
      <c r="B60" s="123"/>
      <c r="C60" s="1203" t="s">
        <v>551</v>
      </c>
      <c r="D60" s="1204"/>
      <c r="E60" s="1205"/>
      <c r="F60" s="358">
        <v>13</v>
      </c>
      <c r="G60" s="358">
        <v>17</v>
      </c>
      <c r="H60" s="359">
        <v>25</v>
      </c>
    </row>
    <row r="61" spans="2:8" ht="45.75" customHeight="1" x14ac:dyDescent="0.15">
      <c r="B61" s="123"/>
      <c r="C61" s="1203" t="s">
        <v>552</v>
      </c>
      <c r="D61" s="1204"/>
      <c r="E61" s="1205"/>
      <c r="F61" s="358">
        <v>22</v>
      </c>
      <c r="G61" s="358">
        <v>21</v>
      </c>
      <c r="H61" s="359">
        <v>21</v>
      </c>
    </row>
    <row r="62" spans="2:8" ht="45.75" customHeight="1" thickBot="1" x14ac:dyDescent="0.2">
      <c r="B62" s="124"/>
      <c r="C62" s="1206" t="s">
        <v>553</v>
      </c>
      <c r="D62" s="1207"/>
      <c r="E62" s="1208"/>
      <c r="F62" s="360">
        <v>12</v>
      </c>
      <c r="G62" s="360">
        <v>12</v>
      </c>
      <c r="H62" s="361">
        <v>12</v>
      </c>
    </row>
    <row r="63" spans="2:8" ht="52.5" customHeight="1" thickBot="1" x14ac:dyDescent="0.2">
      <c r="B63" s="125"/>
      <c r="C63" s="1209" t="s">
        <v>49</v>
      </c>
      <c r="D63" s="1209"/>
      <c r="E63" s="1210"/>
      <c r="F63" s="362">
        <v>691</v>
      </c>
      <c r="G63" s="362">
        <v>688</v>
      </c>
      <c r="H63" s="363">
        <v>736</v>
      </c>
    </row>
    <row r="64" spans="2:8" x14ac:dyDescent="0.15"/>
  </sheetData>
  <sheetProtection algorithmName="SHA-512" hashValue="QyPKrrm7xKVnzueBC1eEWuaFSbNHVASFZ8+j9wvjKQH/eIYegCpNMTC6RFIah3as41mtfqVRUCSvP90Gz5Ga7A==" saltValue="9vDDMjptQjgIgwy3P8eb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87491</v>
      </c>
      <c r="E3" s="144"/>
      <c r="F3" s="145">
        <v>301035</v>
      </c>
      <c r="G3" s="146"/>
      <c r="H3" s="147"/>
    </row>
    <row r="4" spans="1:8" x14ac:dyDescent="0.15">
      <c r="A4" s="148"/>
      <c r="B4" s="149"/>
      <c r="C4" s="150"/>
      <c r="D4" s="151">
        <v>49257</v>
      </c>
      <c r="E4" s="152"/>
      <c r="F4" s="153">
        <v>154376</v>
      </c>
      <c r="G4" s="154"/>
      <c r="H4" s="155"/>
    </row>
    <row r="5" spans="1:8" x14ac:dyDescent="0.15">
      <c r="A5" s="136" t="s">
        <v>518</v>
      </c>
      <c r="B5" s="141"/>
      <c r="C5" s="142"/>
      <c r="D5" s="143">
        <v>51140</v>
      </c>
      <c r="E5" s="144"/>
      <c r="F5" s="145">
        <v>277467</v>
      </c>
      <c r="G5" s="146"/>
      <c r="H5" s="147"/>
    </row>
    <row r="6" spans="1:8" x14ac:dyDescent="0.15">
      <c r="A6" s="148"/>
      <c r="B6" s="149"/>
      <c r="C6" s="150"/>
      <c r="D6" s="151">
        <v>47741</v>
      </c>
      <c r="E6" s="152"/>
      <c r="F6" s="153">
        <v>128378</v>
      </c>
      <c r="G6" s="154"/>
      <c r="H6" s="155"/>
    </row>
    <row r="7" spans="1:8" x14ac:dyDescent="0.15">
      <c r="A7" s="136" t="s">
        <v>519</v>
      </c>
      <c r="B7" s="141"/>
      <c r="C7" s="142"/>
      <c r="D7" s="143">
        <v>66051</v>
      </c>
      <c r="E7" s="144"/>
      <c r="F7" s="145">
        <v>282256</v>
      </c>
      <c r="G7" s="146"/>
      <c r="H7" s="147"/>
    </row>
    <row r="8" spans="1:8" x14ac:dyDescent="0.15">
      <c r="A8" s="148"/>
      <c r="B8" s="149"/>
      <c r="C8" s="150"/>
      <c r="D8" s="151">
        <v>51117</v>
      </c>
      <c r="E8" s="152"/>
      <c r="F8" s="153">
        <v>145453</v>
      </c>
      <c r="G8" s="154"/>
      <c r="H8" s="155"/>
    </row>
    <row r="9" spans="1:8" x14ac:dyDescent="0.15">
      <c r="A9" s="136" t="s">
        <v>520</v>
      </c>
      <c r="B9" s="141"/>
      <c r="C9" s="142"/>
      <c r="D9" s="143">
        <v>113415</v>
      </c>
      <c r="E9" s="144"/>
      <c r="F9" s="145">
        <v>295341</v>
      </c>
      <c r="G9" s="146"/>
      <c r="H9" s="147"/>
    </row>
    <row r="10" spans="1:8" x14ac:dyDescent="0.15">
      <c r="A10" s="148"/>
      <c r="B10" s="149"/>
      <c r="C10" s="150"/>
      <c r="D10" s="151">
        <v>93602</v>
      </c>
      <c r="E10" s="152"/>
      <c r="F10" s="153">
        <v>137402</v>
      </c>
      <c r="G10" s="154"/>
      <c r="H10" s="155"/>
    </row>
    <row r="11" spans="1:8" x14ac:dyDescent="0.15">
      <c r="A11" s="136" t="s">
        <v>521</v>
      </c>
      <c r="B11" s="141"/>
      <c r="C11" s="142"/>
      <c r="D11" s="143">
        <v>116043</v>
      </c>
      <c r="E11" s="144"/>
      <c r="F11" s="145">
        <v>292845</v>
      </c>
      <c r="G11" s="146"/>
      <c r="H11" s="147"/>
    </row>
    <row r="12" spans="1:8" x14ac:dyDescent="0.15">
      <c r="A12" s="148"/>
      <c r="B12" s="149"/>
      <c r="C12" s="156"/>
      <c r="D12" s="151">
        <v>95199</v>
      </c>
      <c r="E12" s="152"/>
      <c r="F12" s="153">
        <v>143187</v>
      </c>
      <c r="G12" s="154"/>
      <c r="H12" s="155"/>
    </row>
    <row r="13" spans="1:8" x14ac:dyDescent="0.15">
      <c r="A13" s="136"/>
      <c r="B13" s="141"/>
      <c r="C13" s="157"/>
      <c r="D13" s="158">
        <v>86828</v>
      </c>
      <c r="E13" s="159"/>
      <c r="F13" s="160">
        <v>289789</v>
      </c>
      <c r="G13" s="161"/>
      <c r="H13" s="147"/>
    </row>
    <row r="14" spans="1:8" x14ac:dyDescent="0.15">
      <c r="A14" s="148"/>
      <c r="B14" s="149"/>
      <c r="C14" s="150"/>
      <c r="D14" s="151">
        <v>67383</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1.98</v>
      </c>
      <c r="C19" s="162">
        <f>ROUND(VALUE(SUBSTITUTE(実質収支比率等に係る経年分析!G$48,"▲","-")),2)</f>
        <v>3.04</v>
      </c>
      <c r="D19" s="162">
        <f>ROUND(VALUE(SUBSTITUTE(実質収支比率等に係る経年分析!H$48,"▲","-")),2)</f>
        <v>2.23</v>
      </c>
      <c r="E19" s="162">
        <f>ROUND(VALUE(SUBSTITUTE(実質収支比率等に係る経年分析!I$48,"▲","-")),2)</f>
        <v>2.06</v>
      </c>
      <c r="F19" s="162">
        <f>ROUND(VALUE(SUBSTITUTE(実質収支比率等に係る経年分析!J$48,"▲","-")),2)</f>
        <v>1.98</v>
      </c>
    </row>
    <row r="20" spans="1:11" x14ac:dyDescent="0.15">
      <c r="A20" s="162" t="s">
        <v>53</v>
      </c>
      <c r="B20" s="162">
        <f>ROUND(VALUE(SUBSTITUTE(実質収支比率等に係る経年分析!F$47,"▲","-")),2)</f>
        <v>17.190000000000001</v>
      </c>
      <c r="C20" s="162">
        <f>ROUND(VALUE(SUBSTITUTE(実質収支比率等に係る経年分析!G$47,"▲","-")),2)</f>
        <v>20.440000000000001</v>
      </c>
      <c r="D20" s="162">
        <f>ROUND(VALUE(SUBSTITUTE(実質収支比率等に係る経年分析!H$47,"▲","-")),2)</f>
        <v>22.59</v>
      </c>
      <c r="E20" s="162">
        <f>ROUND(VALUE(SUBSTITUTE(実質収支比率等に係る経年分析!I$47,"▲","-")),2)</f>
        <v>21.71</v>
      </c>
      <c r="F20" s="162">
        <f>ROUND(VALUE(SUBSTITUTE(実質収支比率等に係る経年分析!J$47,"▲","-")),2)</f>
        <v>20.83</v>
      </c>
    </row>
    <row r="21" spans="1:11" x14ac:dyDescent="0.15">
      <c r="A21" s="162" t="s">
        <v>54</v>
      </c>
      <c r="B21" s="162">
        <f>IF(ISNUMBER(VALUE(SUBSTITUTE(実質収支比率等に係る経年分析!F$49,"▲","-"))),ROUND(VALUE(SUBSTITUTE(実質収支比率等に係る経年分析!F$49,"▲","-")),2),NA())</f>
        <v>0.28000000000000003</v>
      </c>
      <c r="C21" s="162">
        <f>IF(ISNUMBER(VALUE(SUBSTITUTE(実質収支比率等に係る経年分析!G$49,"▲","-"))),ROUND(VALUE(SUBSTITUTE(実質収支比率等に係る経年分析!G$49,"▲","-")),2),NA())</f>
        <v>5.48</v>
      </c>
      <c r="D21" s="162">
        <f>IF(ISNUMBER(VALUE(SUBSTITUTE(実質収支比率等に係る経年分析!H$49,"▲","-"))),ROUND(VALUE(SUBSTITUTE(実質収支比率等に係る経年分析!H$49,"▲","-")),2),NA())</f>
        <v>0.86</v>
      </c>
      <c r="E21" s="162">
        <f>IF(ISNUMBER(VALUE(SUBSTITUTE(実質収支比率等に係る経年分析!I$49,"▲","-"))),ROUND(VALUE(SUBSTITUTE(実質収支比率等に係る経年分析!I$49,"▲","-")),2),NA())</f>
        <v>-1.1599999999999999</v>
      </c>
      <c r="F21" s="162">
        <f>IF(ISNUMBER(VALUE(SUBSTITUTE(実質収支比率等に係る経年分析!J$49,"▲","-"))),ROUND(VALUE(SUBSTITUTE(実質収支比率等に係る経年分析!J$49,"▲","-")),2),NA())</f>
        <v>-0.61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介護サービス事業特別会計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2.0499999999999998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1.98</v>
      </c>
    </row>
    <row r="36" spans="1:16" x14ac:dyDescent="0.15">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386</v>
      </c>
      <c r="E42" s="164"/>
      <c r="F42" s="164"/>
      <c r="G42" s="164">
        <f>'実質公債費比率（分子）の構造'!L$52</f>
        <v>388</v>
      </c>
      <c r="H42" s="164"/>
      <c r="I42" s="164"/>
      <c r="J42" s="164">
        <f>'実質公債費比率（分子）の構造'!M$52</f>
        <v>380</v>
      </c>
      <c r="K42" s="164"/>
      <c r="L42" s="164"/>
      <c r="M42" s="164">
        <f>'実質公債費比率（分子）の構造'!N$52</f>
        <v>351</v>
      </c>
      <c r="N42" s="164"/>
      <c r="O42" s="164"/>
      <c r="P42" s="164">
        <f>'実質公債費比率（分子）の構造'!O$52</f>
        <v>342</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6</v>
      </c>
      <c r="C45" s="164"/>
      <c r="D45" s="164"/>
      <c r="E45" s="164">
        <f>'実質公債費比率（分子）の構造'!L$49</f>
        <v>6</v>
      </c>
      <c r="F45" s="164"/>
      <c r="G45" s="164"/>
      <c r="H45" s="164">
        <f>'実質公債費比率（分子）の構造'!M$49</f>
        <v>6</v>
      </c>
      <c r="I45" s="164"/>
      <c r="J45" s="164"/>
      <c r="K45" s="164">
        <f>'実質公債費比率（分子）の構造'!N$49</f>
        <v>2</v>
      </c>
      <c r="L45" s="164"/>
      <c r="M45" s="164"/>
      <c r="N45" s="164">
        <f>'実質公債費比率（分子）の構造'!O$49</f>
        <v>6</v>
      </c>
      <c r="O45" s="164"/>
      <c r="P45" s="164"/>
    </row>
    <row r="46" spans="1:16" x14ac:dyDescent="0.15">
      <c r="A46" s="164" t="s">
        <v>64</v>
      </c>
      <c r="B46" s="164">
        <f>'実質公債費比率（分子）の構造'!K$48</f>
        <v>78</v>
      </c>
      <c r="C46" s="164"/>
      <c r="D46" s="164"/>
      <c r="E46" s="164">
        <f>'実質公債費比率（分子）の構造'!L$48</f>
        <v>80</v>
      </c>
      <c r="F46" s="164"/>
      <c r="G46" s="164"/>
      <c r="H46" s="164">
        <f>'実質公債費比率（分子）の構造'!M$48</f>
        <v>83</v>
      </c>
      <c r="I46" s="164"/>
      <c r="J46" s="164"/>
      <c r="K46" s="164">
        <f>'実質公債費比率（分子）の構造'!N$48</f>
        <v>82</v>
      </c>
      <c r="L46" s="164"/>
      <c r="M46" s="164"/>
      <c r="N46" s="164">
        <f>'実質公債費比率（分子）の構造'!O$48</f>
        <v>92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449</v>
      </c>
      <c r="C49" s="164"/>
      <c r="D49" s="164"/>
      <c r="E49" s="164">
        <f>'実質公債費比率（分子）の構造'!L$45</f>
        <v>440</v>
      </c>
      <c r="F49" s="164"/>
      <c r="G49" s="164"/>
      <c r="H49" s="164">
        <f>'実質公債費比率（分子）の構造'!M$45</f>
        <v>438</v>
      </c>
      <c r="I49" s="164"/>
      <c r="J49" s="164"/>
      <c r="K49" s="164">
        <f>'実質公債費比率（分子）の構造'!N$45</f>
        <v>410</v>
      </c>
      <c r="L49" s="164"/>
      <c r="M49" s="164"/>
      <c r="N49" s="164">
        <f>'実質公債費比率（分子）の構造'!O$45</f>
        <v>402</v>
      </c>
      <c r="O49" s="164"/>
      <c r="P49" s="164"/>
    </row>
    <row r="50" spans="1:16" x14ac:dyDescent="0.15">
      <c r="A50" s="164" t="s">
        <v>67</v>
      </c>
      <c r="B50" s="164" t="e">
        <f>NA()</f>
        <v>#N/A</v>
      </c>
      <c r="C50" s="164">
        <f>IF(ISNUMBER('実質公債費比率（分子）の構造'!K$53),'実質公債費比率（分子）の構造'!K$53,NA())</f>
        <v>147</v>
      </c>
      <c r="D50" s="164" t="e">
        <f>NA()</f>
        <v>#N/A</v>
      </c>
      <c r="E50" s="164" t="e">
        <f>NA()</f>
        <v>#N/A</v>
      </c>
      <c r="F50" s="164">
        <f>IF(ISNUMBER('実質公債費比率（分子）の構造'!L$53),'実質公債費比率（分子）の構造'!L$53,NA())</f>
        <v>138</v>
      </c>
      <c r="G50" s="164" t="e">
        <f>NA()</f>
        <v>#N/A</v>
      </c>
      <c r="H50" s="164" t="e">
        <f>NA()</f>
        <v>#N/A</v>
      </c>
      <c r="I50" s="164">
        <f>IF(ISNUMBER('実質公債費比率（分子）の構造'!M$53),'実質公債費比率（分子）の構造'!M$53,NA())</f>
        <v>147</v>
      </c>
      <c r="J50" s="164" t="e">
        <f>NA()</f>
        <v>#N/A</v>
      </c>
      <c r="K50" s="164" t="e">
        <f>NA()</f>
        <v>#N/A</v>
      </c>
      <c r="L50" s="164">
        <f>IF(ISNUMBER('実質公債費比率（分子）の構造'!N$53),'実質公債費比率（分子）の構造'!N$53,NA())</f>
        <v>143</v>
      </c>
      <c r="M50" s="164" t="e">
        <f>NA()</f>
        <v>#N/A</v>
      </c>
      <c r="N50" s="164" t="e">
        <f>NA()</f>
        <v>#N/A</v>
      </c>
      <c r="O50" s="164">
        <f>IF(ISNUMBER('実質公債費比率（分子）の構造'!O$53),'実質公債費比率（分子）の構造'!O$53,NA())</f>
        <v>158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2869</v>
      </c>
      <c r="E56" s="163"/>
      <c r="F56" s="163"/>
      <c r="G56" s="163">
        <f>'将来負担比率（分子）の構造'!J$52</f>
        <v>2774</v>
      </c>
      <c r="H56" s="163"/>
      <c r="I56" s="163"/>
      <c r="J56" s="163">
        <f>'将来負担比率（分子）の構造'!K$52</f>
        <v>2589</v>
      </c>
      <c r="K56" s="163"/>
      <c r="L56" s="163"/>
      <c r="M56" s="163">
        <f>'将来負担比率（分子）の構造'!L$52</f>
        <v>2397</v>
      </c>
      <c r="N56" s="163"/>
      <c r="O56" s="163"/>
      <c r="P56" s="163">
        <f>'将来負担比率（分子）の構造'!M$52</f>
        <v>2281</v>
      </c>
    </row>
    <row r="57" spans="1:16" x14ac:dyDescent="0.15">
      <c r="A57" s="163" t="s">
        <v>42</v>
      </c>
      <c r="B57" s="163"/>
      <c r="C57" s="163"/>
      <c r="D57" s="163">
        <f>'将来負担比率（分子）の構造'!I$51</f>
        <v>306</v>
      </c>
      <c r="E57" s="163"/>
      <c r="F57" s="163"/>
      <c r="G57" s="163">
        <f>'将来負担比率（分子）の構造'!J$51</f>
        <v>273</v>
      </c>
      <c r="H57" s="163"/>
      <c r="I57" s="163"/>
      <c r="J57" s="163">
        <f>'将来負担比率（分子）の構造'!K$51</f>
        <v>237</v>
      </c>
      <c r="K57" s="163"/>
      <c r="L57" s="163"/>
      <c r="M57" s="163">
        <f>'将来負担比率（分子）の構造'!L$51</f>
        <v>222</v>
      </c>
      <c r="N57" s="163"/>
      <c r="O57" s="163"/>
      <c r="P57" s="163">
        <f>'将来負担比率（分子）の構造'!M$51</f>
        <v>204</v>
      </c>
    </row>
    <row r="58" spans="1:16" x14ac:dyDescent="0.15">
      <c r="A58" s="163" t="s">
        <v>41</v>
      </c>
      <c r="B58" s="163"/>
      <c r="C58" s="163"/>
      <c r="D58" s="163">
        <f>'将来負担比率（分子）の構造'!I$50</f>
        <v>611</v>
      </c>
      <c r="E58" s="163"/>
      <c r="F58" s="163"/>
      <c r="G58" s="163">
        <f>'将来負担比率（分子）の構造'!J$50</f>
        <v>700</v>
      </c>
      <c r="H58" s="163"/>
      <c r="I58" s="163"/>
      <c r="J58" s="163">
        <f>'将来負担比率（分子）の構造'!K$50</f>
        <v>725</v>
      </c>
      <c r="K58" s="163"/>
      <c r="L58" s="163"/>
      <c r="M58" s="163">
        <f>'将来負担比率（分子）の構造'!L$50</f>
        <v>716</v>
      </c>
      <c r="N58" s="163"/>
      <c r="O58" s="163"/>
      <c r="P58" s="163">
        <f>'将来負担比率（分子）の構造'!M$50</f>
        <v>755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638</v>
      </c>
      <c r="C62" s="163"/>
      <c r="D62" s="163"/>
      <c r="E62" s="163">
        <f>'将来負担比率（分子）の構造'!J$45</f>
        <v>670</v>
      </c>
      <c r="F62" s="163"/>
      <c r="G62" s="163"/>
      <c r="H62" s="163">
        <f>'将来負担比率（分子）の構造'!K$45</f>
        <v>609</v>
      </c>
      <c r="I62" s="163"/>
      <c r="J62" s="163"/>
      <c r="K62" s="163">
        <f>'将来負担比率（分子）の構造'!L$45</f>
        <v>635</v>
      </c>
      <c r="L62" s="163"/>
      <c r="M62" s="163"/>
      <c r="N62" s="163">
        <f>'将来負担比率（分子）の構造'!M$45</f>
        <v>644</v>
      </c>
      <c r="O62" s="163"/>
      <c r="P62" s="163"/>
    </row>
    <row r="63" spans="1:16" x14ac:dyDescent="0.15">
      <c r="A63" s="163" t="s">
        <v>34</v>
      </c>
      <c r="B63" s="163">
        <f>'将来負担比率（分子）の構造'!I$44</f>
        <v>23</v>
      </c>
      <c r="C63" s="163"/>
      <c r="D63" s="163"/>
      <c r="E63" s="163">
        <f>'将来負担比率（分子）の構造'!J$44</f>
        <v>10</v>
      </c>
      <c r="F63" s="163"/>
      <c r="G63" s="163"/>
      <c r="H63" s="163">
        <f>'将来負担比率（分子）の構造'!K$44</f>
        <v>46</v>
      </c>
      <c r="I63" s="163"/>
      <c r="J63" s="163"/>
      <c r="K63" s="163">
        <f>'将来負担比率（分子）の構造'!L$44</f>
        <v>44</v>
      </c>
      <c r="L63" s="163"/>
      <c r="M63" s="163"/>
      <c r="N63" s="163">
        <f>'将来負担比率（分子）の構造'!M$44</f>
        <v>39</v>
      </c>
      <c r="O63" s="163"/>
      <c r="P63" s="163"/>
    </row>
    <row r="64" spans="1:16" x14ac:dyDescent="0.15">
      <c r="A64" s="163" t="s">
        <v>33</v>
      </c>
      <c r="B64" s="163">
        <f>'将来負担比率（分子）の構造'!I$43</f>
        <v>1003</v>
      </c>
      <c r="C64" s="163"/>
      <c r="D64" s="163"/>
      <c r="E64" s="163">
        <f>'将来負担比率（分子）の構造'!J$43</f>
        <v>1048</v>
      </c>
      <c r="F64" s="163"/>
      <c r="G64" s="163"/>
      <c r="H64" s="163">
        <f>'将来負担比率（分子）の構造'!K$43</f>
        <v>1018</v>
      </c>
      <c r="I64" s="163"/>
      <c r="J64" s="163"/>
      <c r="K64" s="163">
        <f>'将来負担比率（分子）の構造'!L$43</f>
        <v>943</v>
      </c>
      <c r="L64" s="163"/>
      <c r="M64" s="163"/>
      <c r="N64" s="163">
        <f>'将来負担比率（分子）の構造'!M$43</f>
        <v>978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3325</v>
      </c>
      <c r="C66" s="163"/>
      <c r="D66" s="163"/>
      <c r="E66" s="163">
        <f>'将来負担比率（分子）の構造'!J$41</f>
        <v>3124</v>
      </c>
      <c r="F66" s="163"/>
      <c r="G66" s="163"/>
      <c r="H66" s="163">
        <f>'将来負担比率（分子）の構造'!K$41</f>
        <v>2850</v>
      </c>
      <c r="I66" s="163"/>
      <c r="J66" s="163"/>
      <c r="K66" s="163">
        <f>'将来負担比率（分子）の構造'!L$41</f>
        <v>2703</v>
      </c>
      <c r="L66" s="163"/>
      <c r="M66" s="163"/>
      <c r="N66" s="163">
        <f>'将来負担比率（分子）の構造'!M$41</f>
        <v>2529</v>
      </c>
      <c r="O66" s="163"/>
      <c r="P66" s="163"/>
    </row>
    <row r="67" spans="1:16" x14ac:dyDescent="0.15">
      <c r="A67" s="163" t="s">
        <v>71</v>
      </c>
      <c r="B67" s="163" t="e">
        <f>NA()</f>
        <v>#N/A</v>
      </c>
      <c r="C67" s="163">
        <f>IF(ISNUMBER('将来負担比率（分子）の構造'!I$53), IF('将来負担比率（分子）の構造'!I$53 &lt; 0, 0, '将来負担比率（分子）の構造'!I$53), NA())</f>
        <v>1204</v>
      </c>
      <c r="D67" s="163" t="e">
        <f>NA()</f>
        <v>#N/A</v>
      </c>
      <c r="E67" s="163" t="e">
        <f>NA()</f>
        <v>#N/A</v>
      </c>
      <c r="F67" s="163">
        <f>IF(ISNUMBER('将来負担比率（分子）の構造'!J$53), IF('将来負担比率（分子）の構造'!J$53 &lt; 0, 0, '将来負担比率（分子）の構造'!J$53), NA())</f>
        <v>1106</v>
      </c>
      <c r="G67" s="163" t="e">
        <f>NA()</f>
        <v>#N/A</v>
      </c>
      <c r="H67" s="163" t="e">
        <f>NA()</f>
        <v>#N/A</v>
      </c>
      <c r="I67" s="163">
        <f>IF(ISNUMBER('将来負担比率（分子）の構造'!K$53), IF('将来負担比率（分子）の構造'!K$53 &lt; 0, 0, '将来負担比率（分子）の構造'!K$53), NA())</f>
        <v>971</v>
      </c>
      <c r="J67" s="163" t="e">
        <f>NA()</f>
        <v>#N/A</v>
      </c>
      <c r="K67" s="163" t="e">
        <f>NA()</f>
        <v>#N/A</v>
      </c>
      <c r="L67" s="163">
        <f>IF(ISNUMBER('将来負担比率（分子）の構造'!L$53), IF('将来負担比率（分子）の構造'!L$53 &lt; 0, 0, '将来負担比率（分子）の構造'!L$53), NA())</f>
        <v>991</v>
      </c>
      <c r="M67" s="163" t="e">
        <f>NA()</f>
        <v>#N/A</v>
      </c>
      <c r="N67" s="163" t="e">
        <f>NA()</f>
        <v>#N/A</v>
      </c>
      <c r="O67" s="163">
        <f>IF(ISNUMBER('将来負担比率（分子）の構造'!M$53), IF('将来負担比率（分子）の構造'!M$53 &lt; 0, 0, '将来負担比率（分子）の構造'!M$53), NA())</f>
        <v>948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440</v>
      </c>
      <c r="C72" s="167">
        <f>基金残高に係る経年分析!G55</f>
        <v>421</v>
      </c>
      <c r="D72" s="167">
        <f>基金残高に係る経年分析!H55</f>
        <v>410</v>
      </c>
    </row>
    <row r="73" spans="1:16" x14ac:dyDescent="0.15">
      <c r="A73" s="166" t="s">
        <v>74</v>
      </c>
      <c r="B73" s="167">
        <f>基金残高に係る経年分析!F56</f>
        <v>23</v>
      </c>
      <c r="C73" s="167">
        <f>基金残高に係る経年分析!G56</f>
        <v>30</v>
      </c>
      <c r="D73" s="167">
        <f>基金残高に係る経年分析!H56</f>
        <v>39</v>
      </c>
    </row>
    <row r="74" spans="1:16" x14ac:dyDescent="0.15">
      <c r="A74" s="166" t="s">
        <v>75</v>
      </c>
      <c r="B74" s="167">
        <f>基金残高に係る経年分析!F57</f>
        <v>228</v>
      </c>
      <c r="C74" s="167">
        <f>基金残高に係る経年分析!G57</f>
        <v>237</v>
      </c>
      <c r="D74" s="167">
        <f>基金残高に係る経年分析!H57</f>
        <v>287</v>
      </c>
    </row>
  </sheetData>
  <sheetProtection algorithmName="SHA-512" hashValue="2gSxYsgSwbp7DC3DKduvqUxmdiPdobF3ik35MpwhUeY6FdBreUEACQUq44LZ7YWBpzzubPK+9YqIuLELVEudkg==" saltValue="QLqXIHsin6H0B4BYIy+S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45" sqref="A34:DV4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286857</v>
      </c>
      <c r="S5" s="674"/>
      <c r="T5" s="674"/>
      <c r="U5" s="674"/>
      <c r="V5" s="674"/>
      <c r="W5" s="674"/>
      <c r="X5" s="674"/>
      <c r="Y5" s="702"/>
      <c r="Z5" s="715">
        <v>9.1</v>
      </c>
      <c r="AA5" s="715"/>
      <c r="AB5" s="715"/>
      <c r="AC5" s="715"/>
      <c r="AD5" s="716">
        <v>286669</v>
      </c>
      <c r="AE5" s="716"/>
      <c r="AF5" s="716"/>
      <c r="AG5" s="716"/>
      <c r="AH5" s="716"/>
      <c r="AI5" s="716"/>
      <c r="AJ5" s="716"/>
      <c r="AK5" s="716"/>
      <c r="AL5" s="703">
        <v>14.4</v>
      </c>
      <c r="AM5" s="686"/>
      <c r="AN5" s="686"/>
      <c r="AO5" s="704"/>
      <c r="AP5" s="676" t="s">
        <v>216</v>
      </c>
      <c r="AQ5" s="677"/>
      <c r="AR5" s="677"/>
      <c r="AS5" s="677"/>
      <c r="AT5" s="677"/>
      <c r="AU5" s="677"/>
      <c r="AV5" s="677"/>
      <c r="AW5" s="677"/>
      <c r="AX5" s="677"/>
      <c r="AY5" s="677"/>
      <c r="AZ5" s="677"/>
      <c r="BA5" s="677"/>
      <c r="BB5" s="677"/>
      <c r="BC5" s="677"/>
      <c r="BD5" s="677"/>
      <c r="BE5" s="677"/>
      <c r="BF5" s="678"/>
      <c r="BG5" s="627">
        <v>286857</v>
      </c>
      <c r="BH5" s="628"/>
      <c r="BI5" s="628"/>
      <c r="BJ5" s="628"/>
      <c r="BK5" s="628"/>
      <c r="BL5" s="628"/>
      <c r="BM5" s="628"/>
      <c r="BN5" s="629"/>
      <c r="BO5" s="663">
        <v>100</v>
      </c>
      <c r="BP5" s="663"/>
      <c r="BQ5" s="663"/>
      <c r="BR5" s="663"/>
      <c r="BS5" s="664">
        <v>2503</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55718</v>
      </c>
      <c r="S6" s="628"/>
      <c r="T6" s="628"/>
      <c r="U6" s="628"/>
      <c r="V6" s="628"/>
      <c r="W6" s="628"/>
      <c r="X6" s="628"/>
      <c r="Y6" s="629"/>
      <c r="Z6" s="663">
        <v>1.8</v>
      </c>
      <c r="AA6" s="663"/>
      <c r="AB6" s="663"/>
      <c r="AC6" s="663"/>
      <c r="AD6" s="664">
        <v>55718</v>
      </c>
      <c r="AE6" s="664"/>
      <c r="AF6" s="664"/>
      <c r="AG6" s="664"/>
      <c r="AH6" s="664"/>
      <c r="AI6" s="664"/>
      <c r="AJ6" s="664"/>
      <c r="AK6" s="664"/>
      <c r="AL6" s="630">
        <v>2.8</v>
      </c>
      <c r="AM6" s="631"/>
      <c r="AN6" s="631"/>
      <c r="AO6" s="665"/>
      <c r="AP6" s="624" t="s">
        <v>221</v>
      </c>
      <c r="AQ6" s="625"/>
      <c r="AR6" s="625"/>
      <c r="AS6" s="625"/>
      <c r="AT6" s="625"/>
      <c r="AU6" s="625"/>
      <c r="AV6" s="625"/>
      <c r="AW6" s="625"/>
      <c r="AX6" s="625"/>
      <c r="AY6" s="625"/>
      <c r="AZ6" s="625"/>
      <c r="BA6" s="625"/>
      <c r="BB6" s="625"/>
      <c r="BC6" s="625"/>
      <c r="BD6" s="625"/>
      <c r="BE6" s="625"/>
      <c r="BF6" s="626"/>
      <c r="BG6" s="627">
        <v>286857</v>
      </c>
      <c r="BH6" s="628"/>
      <c r="BI6" s="628"/>
      <c r="BJ6" s="628"/>
      <c r="BK6" s="628"/>
      <c r="BL6" s="628"/>
      <c r="BM6" s="628"/>
      <c r="BN6" s="629"/>
      <c r="BO6" s="663">
        <v>100</v>
      </c>
      <c r="BP6" s="663"/>
      <c r="BQ6" s="663"/>
      <c r="BR6" s="663"/>
      <c r="BS6" s="664">
        <v>2503</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48102</v>
      </c>
      <c r="CS6" s="628"/>
      <c r="CT6" s="628"/>
      <c r="CU6" s="628"/>
      <c r="CV6" s="628"/>
      <c r="CW6" s="628"/>
      <c r="CX6" s="628"/>
      <c r="CY6" s="629"/>
      <c r="CZ6" s="703">
        <v>1.6</v>
      </c>
      <c r="DA6" s="686"/>
      <c r="DB6" s="686"/>
      <c r="DC6" s="705"/>
      <c r="DD6" s="633" t="s">
        <v>122</v>
      </c>
      <c r="DE6" s="628"/>
      <c r="DF6" s="628"/>
      <c r="DG6" s="628"/>
      <c r="DH6" s="628"/>
      <c r="DI6" s="628"/>
      <c r="DJ6" s="628"/>
      <c r="DK6" s="628"/>
      <c r="DL6" s="628"/>
      <c r="DM6" s="628"/>
      <c r="DN6" s="628"/>
      <c r="DO6" s="628"/>
      <c r="DP6" s="629"/>
      <c r="DQ6" s="633">
        <v>48102</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97</v>
      </c>
      <c r="S7" s="628"/>
      <c r="T7" s="628"/>
      <c r="U7" s="628"/>
      <c r="V7" s="628"/>
      <c r="W7" s="628"/>
      <c r="X7" s="628"/>
      <c r="Y7" s="629"/>
      <c r="Z7" s="663">
        <v>0</v>
      </c>
      <c r="AA7" s="663"/>
      <c r="AB7" s="663"/>
      <c r="AC7" s="663"/>
      <c r="AD7" s="664">
        <v>97</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94095</v>
      </c>
      <c r="BH7" s="628"/>
      <c r="BI7" s="628"/>
      <c r="BJ7" s="628"/>
      <c r="BK7" s="628"/>
      <c r="BL7" s="628"/>
      <c r="BM7" s="628"/>
      <c r="BN7" s="629"/>
      <c r="BO7" s="663">
        <v>32.799999999999997</v>
      </c>
      <c r="BP7" s="663"/>
      <c r="BQ7" s="663"/>
      <c r="BR7" s="663"/>
      <c r="BS7" s="664">
        <v>2503</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659818</v>
      </c>
      <c r="CS7" s="628"/>
      <c r="CT7" s="628"/>
      <c r="CU7" s="628"/>
      <c r="CV7" s="628"/>
      <c r="CW7" s="628"/>
      <c r="CX7" s="628"/>
      <c r="CY7" s="629"/>
      <c r="CZ7" s="663">
        <v>21.3</v>
      </c>
      <c r="DA7" s="663"/>
      <c r="DB7" s="663"/>
      <c r="DC7" s="663"/>
      <c r="DD7" s="633">
        <v>20376</v>
      </c>
      <c r="DE7" s="628"/>
      <c r="DF7" s="628"/>
      <c r="DG7" s="628"/>
      <c r="DH7" s="628"/>
      <c r="DI7" s="628"/>
      <c r="DJ7" s="628"/>
      <c r="DK7" s="628"/>
      <c r="DL7" s="628"/>
      <c r="DM7" s="628"/>
      <c r="DN7" s="628"/>
      <c r="DO7" s="628"/>
      <c r="DP7" s="629"/>
      <c r="DQ7" s="633">
        <v>428150</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931</v>
      </c>
      <c r="S8" s="628"/>
      <c r="T8" s="628"/>
      <c r="U8" s="628"/>
      <c r="V8" s="628"/>
      <c r="W8" s="628"/>
      <c r="X8" s="628"/>
      <c r="Y8" s="629"/>
      <c r="Z8" s="663">
        <v>0</v>
      </c>
      <c r="AA8" s="663"/>
      <c r="AB8" s="663"/>
      <c r="AC8" s="663"/>
      <c r="AD8" s="664">
        <v>931</v>
      </c>
      <c r="AE8" s="664"/>
      <c r="AF8" s="664"/>
      <c r="AG8" s="664"/>
      <c r="AH8" s="664"/>
      <c r="AI8" s="664"/>
      <c r="AJ8" s="664"/>
      <c r="AK8" s="664"/>
      <c r="AL8" s="630">
        <v>0</v>
      </c>
      <c r="AM8" s="631"/>
      <c r="AN8" s="631"/>
      <c r="AO8" s="665"/>
      <c r="AP8" s="624" t="s">
        <v>227</v>
      </c>
      <c r="AQ8" s="625"/>
      <c r="AR8" s="625"/>
      <c r="AS8" s="625"/>
      <c r="AT8" s="625"/>
      <c r="AU8" s="625"/>
      <c r="AV8" s="625"/>
      <c r="AW8" s="625"/>
      <c r="AX8" s="625"/>
      <c r="AY8" s="625"/>
      <c r="AZ8" s="625"/>
      <c r="BA8" s="625"/>
      <c r="BB8" s="625"/>
      <c r="BC8" s="625"/>
      <c r="BD8" s="625"/>
      <c r="BE8" s="625"/>
      <c r="BF8" s="626"/>
      <c r="BG8" s="627">
        <v>2852</v>
      </c>
      <c r="BH8" s="628"/>
      <c r="BI8" s="628"/>
      <c r="BJ8" s="628"/>
      <c r="BK8" s="628"/>
      <c r="BL8" s="628"/>
      <c r="BM8" s="628"/>
      <c r="BN8" s="629"/>
      <c r="BO8" s="663">
        <v>1</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536019</v>
      </c>
      <c r="CS8" s="628"/>
      <c r="CT8" s="628"/>
      <c r="CU8" s="628"/>
      <c r="CV8" s="628"/>
      <c r="CW8" s="628"/>
      <c r="CX8" s="628"/>
      <c r="CY8" s="629"/>
      <c r="CZ8" s="663">
        <v>17.3</v>
      </c>
      <c r="DA8" s="663"/>
      <c r="DB8" s="663"/>
      <c r="DC8" s="663"/>
      <c r="DD8" s="633">
        <v>15598</v>
      </c>
      <c r="DE8" s="628"/>
      <c r="DF8" s="628"/>
      <c r="DG8" s="628"/>
      <c r="DH8" s="628"/>
      <c r="DI8" s="628"/>
      <c r="DJ8" s="628"/>
      <c r="DK8" s="628"/>
      <c r="DL8" s="628"/>
      <c r="DM8" s="628"/>
      <c r="DN8" s="628"/>
      <c r="DO8" s="628"/>
      <c r="DP8" s="629"/>
      <c r="DQ8" s="633">
        <v>320946</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1436</v>
      </c>
      <c r="S9" s="628"/>
      <c r="T9" s="628"/>
      <c r="U9" s="628"/>
      <c r="V9" s="628"/>
      <c r="W9" s="628"/>
      <c r="X9" s="628"/>
      <c r="Y9" s="629"/>
      <c r="Z9" s="663">
        <v>0</v>
      </c>
      <c r="AA9" s="663"/>
      <c r="AB9" s="663"/>
      <c r="AC9" s="663"/>
      <c r="AD9" s="664">
        <v>1436</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75062</v>
      </c>
      <c r="BH9" s="628"/>
      <c r="BI9" s="628"/>
      <c r="BJ9" s="628"/>
      <c r="BK9" s="628"/>
      <c r="BL9" s="628"/>
      <c r="BM9" s="628"/>
      <c r="BN9" s="629"/>
      <c r="BO9" s="663">
        <v>26.2</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328030</v>
      </c>
      <c r="CS9" s="628"/>
      <c r="CT9" s="628"/>
      <c r="CU9" s="628"/>
      <c r="CV9" s="628"/>
      <c r="CW9" s="628"/>
      <c r="CX9" s="628"/>
      <c r="CY9" s="629"/>
      <c r="CZ9" s="663">
        <v>10.6</v>
      </c>
      <c r="DA9" s="663"/>
      <c r="DB9" s="663"/>
      <c r="DC9" s="663"/>
      <c r="DD9" s="633">
        <v>11808</v>
      </c>
      <c r="DE9" s="628"/>
      <c r="DF9" s="628"/>
      <c r="DG9" s="628"/>
      <c r="DH9" s="628"/>
      <c r="DI9" s="628"/>
      <c r="DJ9" s="628"/>
      <c r="DK9" s="628"/>
      <c r="DL9" s="628"/>
      <c r="DM9" s="628"/>
      <c r="DN9" s="628"/>
      <c r="DO9" s="628"/>
      <c r="DP9" s="629"/>
      <c r="DQ9" s="633">
        <v>282147</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7360</v>
      </c>
      <c r="BH10" s="628"/>
      <c r="BI10" s="628"/>
      <c r="BJ10" s="628"/>
      <c r="BK10" s="628"/>
      <c r="BL10" s="628"/>
      <c r="BM10" s="628"/>
      <c r="BN10" s="629"/>
      <c r="BO10" s="663">
        <v>2.6</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5327</v>
      </c>
      <c r="CS10" s="628"/>
      <c r="CT10" s="628"/>
      <c r="CU10" s="628"/>
      <c r="CV10" s="628"/>
      <c r="CW10" s="628"/>
      <c r="CX10" s="628"/>
      <c r="CY10" s="629"/>
      <c r="CZ10" s="663">
        <v>0.2</v>
      </c>
      <c r="DA10" s="663"/>
      <c r="DB10" s="663"/>
      <c r="DC10" s="663"/>
      <c r="DD10" s="633" t="s">
        <v>122</v>
      </c>
      <c r="DE10" s="628"/>
      <c r="DF10" s="628"/>
      <c r="DG10" s="628"/>
      <c r="DH10" s="628"/>
      <c r="DI10" s="628"/>
      <c r="DJ10" s="628"/>
      <c r="DK10" s="628"/>
      <c r="DL10" s="628"/>
      <c r="DM10" s="628"/>
      <c r="DN10" s="628"/>
      <c r="DO10" s="628"/>
      <c r="DP10" s="629"/>
      <c r="DQ10" s="633">
        <v>127</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58101</v>
      </c>
      <c r="S11" s="628"/>
      <c r="T11" s="628"/>
      <c r="U11" s="628"/>
      <c r="V11" s="628"/>
      <c r="W11" s="628"/>
      <c r="X11" s="628"/>
      <c r="Y11" s="629"/>
      <c r="Z11" s="630">
        <v>1.9</v>
      </c>
      <c r="AA11" s="631"/>
      <c r="AB11" s="631"/>
      <c r="AC11" s="632"/>
      <c r="AD11" s="633">
        <v>58101</v>
      </c>
      <c r="AE11" s="628"/>
      <c r="AF11" s="628"/>
      <c r="AG11" s="628"/>
      <c r="AH11" s="628"/>
      <c r="AI11" s="628"/>
      <c r="AJ11" s="628"/>
      <c r="AK11" s="629"/>
      <c r="AL11" s="630">
        <v>2.9</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8821</v>
      </c>
      <c r="BH11" s="628"/>
      <c r="BI11" s="628"/>
      <c r="BJ11" s="628"/>
      <c r="BK11" s="628"/>
      <c r="BL11" s="628"/>
      <c r="BM11" s="628"/>
      <c r="BN11" s="629"/>
      <c r="BO11" s="663">
        <v>3.1</v>
      </c>
      <c r="BP11" s="663"/>
      <c r="BQ11" s="663"/>
      <c r="BR11" s="663"/>
      <c r="BS11" s="664">
        <v>2503</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108343</v>
      </c>
      <c r="CS11" s="628"/>
      <c r="CT11" s="628"/>
      <c r="CU11" s="628"/>
      <c r="CV11" s="628"/>
      <c r="CW11" s="628"/>
      <c r="CX11" s="628"/>
      <c r="CY11" s="629"/>
      <c r="CZ11" s="663">
        <v>3.5</v>
      </c>
      <c r="DA11" s="663"/>
      <c r="DB11" s="663"/>
      <c r="DC11" s="663"/>
      <c r="DD11" s="633" t="s">
        <v>122</v>
      </c>
      <c r="DE11" s="628"/>
      <c r="DF11" s="628"/>
      <c r="DG11" s="628"/>
      <c r="DH11" s="628"/>
      <c r="DI11" s="628"/>
      <c r="DJ11" s="628"/>
      <c r="DK11" s="628"/>
      <c r="DL11" s="628"/>
      <c r="DM11" s="628"/>
      <c r="DN11" s="628"/>
      <c r="DO11" s="628"/>
      <c r="DP11" s="629"/>
      <c r="DQ11" s="633">
        <v>67974</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3853</v>
      </c>
      <c r="S12" s="628"/>
      <c r="T12" s="628"/>
      <c r="U12" s="628"/>
      <c r="V12" s="628"/>
      <c r="W12" s="628"/>
      <c r="X12" s="628"/>
      <c r="Y12" s="629"/>
      <c r="Z12" s="663">
        <v>0.1</v>
      </c>
      <c r="AA12" s="663"/>
      <c r="AB12" s="663"/>
      <c r="AC12" s="663"/>
      <c r="AD12" s="664">
        <v>3853</v>
      </c>
      <c r="AE12" s="664"/>
      <c r="AF12" s="664"/>
      <c r="AG12" s="664"/>
      <c r="AH12" s="664"/>
      <c r="AI12" s="664"/>
      <c r="AJ12" s="664"/>
      <c r="AK12" s="664"/>
      <c r="AL12" s="630">
        <v>0.2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162072</v>
      </c>
      <c r="BH12" s="628"/>
      <c r="BI12" s="628"/>
      <c r="BJ12" s="628"/>
      <c r="BK12" s="628"/>
      <c r="BL12" s="628"/>
      <c r="BM12" s="628"/>
      <c r="BN12" s="629"/>
      <c r="BO12" s="663">
        <v>56.5</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102630</v>
      </c>
      <c r="CS12" s="628"/>
      <c r="CT12" s="628"/>
      <c r="CU12" s="628"/>
      <c r="CV12" s="628"/>
      <c r="CW12" s="628"/>
      <c r="CX12" s="628"/>
      <c r="CY12" s="629"/>
      <c r="CZ12" s="663">
        <v>3.3</v>
      </c>
      <c r="DA12" s="663"/>
      <c r="DB12" s="663"/>
      <c r="DC12" s="663"/>
      <c r="DD12" s="633">
        <v>16863</v>
      </c>
      <c r="DE12" s="628"/>
      <c r="DF12" s="628"/>
      <c r="DG12" s="628"/>
      <c r="DH12" s="628"/>
      <c r="DI12" s="628"/>
      <c r="DJ12" s="628"/>
      <c r="DK12" s="628"/>
      <c r="DL12" s="628"/>
      <c r="DM12" s="628"/>
      <c r="DN12" s="628"/>
      <c r="DO12" s="628"/>
      <c r="DP12" s="629"/>
      <c r="DQ12" s="633">
        <v>69794</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161357</v>
      </c>
      <c r="BH13" s="628"/>
      <c r="BI13" s="628"/>
      <c r="BJ13" s="628"/>
      <c r="BK13" s="628"/>
      <c r="BL13" s="628"/>
      <c r="BM13" s="628"/>
      <c r="BN13" s="629"/>
      <c r="BO13" s="663">
        <v>56.2</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523731</v>
      </c>
      <c r="CS13" s="628"/>
      <c r="CT13" s="628"/>
      <c r="CU13" s="628"/>
      <c r="CV13" s="628"/>
      <c r="CW13" s="628"/>
      <c r="CX13" s="628"/>
      <c r="CY13" s="629"/>
      <c r="CZ13" s="663">
        <v>16.899999999999999</v>
      </c>
      <c r="DA13" s="663"/>
      <c r="DB13" s="663"/>
      <c r="DC13" s="663"/>
      <c r="DD13" s="633">
        <v>139550</v>
      </c>
      <c r="DE13" s="628"/>
      <c r="DF13" s="628"/>
      <c r="DG13" s="628"/>
      <c r="DH13" s="628"/>
      <c r="DI13" s="628"/>
      <c r="DJ13" s="628"/>
      <c r="DK13" s="628"/>
      <c r="DL13" s="628"/>
      <c r="DM13" s="628"/>
      <c r="DN13" s="628"/>
      <c r="DO13" s="628"/>
      <c r="DP13" s="629"/>
      <c r="DQ13" s="633">
        <v>312549</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6124</v>
      </c>
      <c r="BH14" s="628"/>
      <c r="BI14" s="628"/>
      <c r="BJ14" s="628"/>
      <c r="BK14" s="628"/>
      <c r="BL14" s="628"/>
      <c r="BM14" s="628"/>
      <c r="BN14" s="629"/>
      <c r="BO14" s="663">
        <v>2.1</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155729</v>
      </c>
      <c r="CS14" s="628"/>
      <c r="CT14" s="628"/>
      <c r="CU14" s="628"/>
      <c r="CV14" s="628"/>
      <c r="CW14" s="628"/>
      <c r="CX14" s="628"/>
      <c r="CY14" s="629"/>
      <c r="CZ14" s="663">
        <v>5</v>
      </c>
      <c r="DA14" s="663"/>
      <c r="DB14" s="663"/>
      <c r="DC14" s="663"/>
      <c r="DD14" s="633" t="s">
        <v>122</v>
      </c>
      <c r="DE14" s="628"/>
      <c r="DF14" s="628"/>
      <c r="DG14" s="628"/>
      <c r="DH14" s="628"/>
      <c r="DI14" s="628"/>
      <c r="DJ14" s="628"/>
      <c r="DK14" s="628"/>
      <c r="DL14" s="628"/>
      <c r="DM14" s="628"/>
      <c r="DN14" s="628"/>
      <c r="DO14" s="628"/>
      <c r="DP14" s="629"/>
      <c r="DQ14" s="633">
        <v>155729</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4671</v>
      </c>
      <c r="S15" s="628"/>
      <c r="T15" s="628"/>
      <c r="U15" s="628"/>
      <c r="V15" s="628"/>
      <c r="W15" s="628"/>
      <c r="X15" s="628"/>
      <c r="Y15" s="629"/>
      <c r="Z15" s="663">
        <v>0.1</v>
      </c>
      <c r="AA15" s="663"/>
      <c r="AB15" s="663"/>
      <c r="AC15" s="663"/>
      <c r="AD15" s="664">
        <v>4671</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24566</v>
      </c>
      <c r="BH15" s="628"/>
      <c r="BI15" s="628"/>
      <c r="BJ15" s="628"/>
      <c r="BK15" s="628"/>
      <c r="BL15" s="628"/>
      <c r="BM15" s="628"/>
      <c r="BN15" s="629"/>
      <c r="BO15" s="663">
        <v>8.6</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226904</v>
      </c>
      <c r="CS15" s="628"/>
      <c r="CT15" s="628"/>
      <c r="CU15" s="628"/>
      <c r="CV15" s="628"/>
      <c r="CW15" s="628"/>
      <c r="CX15" s="628"/>
      <c r="CY15" s="629"/>
      <c r="CZ15" s="663">
        <v>7.3</v>
      </c>
      <c r="DA15" s="663"/>
      <c r="DB15" s="663"/>
      <c r="DC15" s="663"/>
      <c r="DD15" s="633">
        <v>19536</v>
      </c>
      <c r="DE15" s="628"/>
      <c r="DF15" s="628"/>
      <c r="DG15" s="628"/>
      <c r="DH15" s="628"/>
      <c r="DI15" s="628"/>
      <c r="DJ15" s="628"/>
      <c r="DK15" s="628"/>
      <c r="DL15" s="628"/>
      <c r="DM15" s="628"/>
      <c r="DN15" s="628"/>
      <c r="DO15" s="628"/>
      <c r="DP15" s="629"/>
      <c r="DQ15" s="633">
        <v>192291</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4522</v>
      </c>
      <c r="S16" s="628"/>
      <c r="T16" s="628"/>
      <c r="U16" s="628"/>
      <c r="V16" s="628"/>
      <c r="W16" s="628"/>
      <c r="X16" s="628"/>
      <c r="Y16" s="629"/>
      <c r="Z16" s="663">
        <v>0.1</v>
      </c>
      <c r="AA16" s="663"/>
      <c r="AB16" s="663"/>
      <c r="AC16" s="663"/>
      <c r="AD16" s="664">
        <v>4522</v>
      </c>
      <c r="AE16" s="664"/>
      <c r="AF16" s="664"/>
      <c r="AG16" s="664"/>
      <c r="AH16" s="664"/>
      <c r="AI16" s="664"/>
      <c r="AJ16" s="664"/>
      <c r="AK16" s="664"/>
      <c r="AL16" s="630">
        <v>0.2</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7761</v>
      </c>
      <c r="S17" s="628"/>
      <c r="T17" s="628"/>
      <c r="U17" s="628"/>
      <c r="V17" s="628"/>
      <c r="W17" s="628"/>
      <c r="X17" s="628"/>
      <c r="Y17" s="629"/>
      <c r="Z17" s="663">
        <v>0.2</v>
      </c>
      <c r="AA17" s="663"/>
      <c r="AB17" s="663"/>
      <c r="AC17" s="663"/>
      <c r="AD17" s="664">
        <v>7761</v>
      </c>
      <c r="AE17" s="664"/>
      <c r="AF17" s="664"/>
      <c r="AG17" s="664"/>
      <c r="AH17" s="664"/>
      <c r="AI17" s="664"/>
      <c r="AJ17" s="664"/>
      <c r="AK17" s="664"/>
      <c r="AL17" s="630">
        <v>0.4</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402003</v>
      </c>
      <c r="CS17" s="628"/>
      <c r="CT17" s="628"/>
      <c r="CU17" s="628"/>
      <c r="CV17" s="628"/>
      <c r="CW17" s="628"/>
      <c r="CX17" s="628"/>
      <c r="CY17" s="629"/>
      <c r="CZ17" s="663">
        <v>13</v>
      </c>
      <c r="DA17" s="663"/>
      <c r="DB17" s="663"/>
      <c r="DC17" s="663"/>
      <c r="DD17" s="633" t="s">
        <v>122</v>
      </c>
      <c r="DE17" s="628"/>
      <c r="DF17" s="628"/>
      <c r="DG17" s="628"/>
      <c r="DH17" s="628"/>
      <c r="DI17" s="628"/>
      <c r="DJ17" s="628"/>
      <c r="DK17" s="628"/>
      <c r="DL17" s="628"/>
      <c r="DM17" s="628"/>
      <c r="DN17" s="628"/>
      <c r="DO17" s="628"/>
      <c r="DP17" s="629"/>
      <c r="DQ17" s="633">
        <v>364994</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460</v>
      </c>
      <c r="S18" s="628"/>
      <c r="T18" s="628"/>
      <c r="U18" s="628"/>
      <c r="V18" s="628"/>
      <c r="W18" s="628"/>
      <c r="X18" s="628"/>
      <c r="Y18" s="629"/>
      <c r="Z18" s="663">
        <v>0</v>
      </c>
      <c r="AA18" s="663"/>
      <c r="AB18" s="663"/>
      <c r="AC18" s="663"/>
      <c r="AD18" s="664">
        <v>460</v>
      </c>
      <c r="AE18" s="664"/>
      <c r="AF18" s="664"/>
      <c r="AG18" s="664"/>
      <c r="AH18" s="664"/>
      <c r="AI18" s="664"/>
      <c r="AJ18" s="664"/>
      <c r="AK18" s="664"/>
      <c r="AL18" s="630">
        <v>0</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7301</v>
      </c>
      <c r="S19" s="628"/>
      <c r="T19" s="628"/>
      <c r="U19" s="628"/>
      <c r="V19" s="628"/>
      <c r="W19" s="628"/>
      <c r="X19" s="628"/>
      <c r="Y19" s="629"/>
      <c r="Z19" s="663">
        <v>0.2</v>
      </c>
      <c r="AA19" s="663"/>
      <c r="AB19" s="663"/>
      <c r="AC19" s="663"/>
      <c r="AD19" s="664">
        <v>7301</v>
      </c>
      <c r="AE19" s="664"/>
      <c r="AF19" s="664"/>
      <c r="AG19" s="664"/>
      <c r="AH19" s="664"/>
      <c r="AI19" s="664"/>
      <c r="AJ19" s="664"/>
      <c r="AK19" s="664"/>
      <c r="AL19" s="630">
        <v>0.4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3096636</v>
      </c>
      <c r="CS20" s="628"/>
      <c r="CT20" s="628"/>
      <c r="CU20" s="628"/>
      <c r="CV20" s="628"/>
      <c r="CW20" s="628"/>
      <c r="CX20" s="628"/>
      <c r="CY20" s="629"/>
      <c r="CZ20" s="663">
        <v>100</v>
      </c>
      <c r="DA20" s="663"/>
      <c r="DB20" s="663"/>
      <c r="DC20" s="663"/>
      <c r="DD20" s="633">
        <v>223731</v>
      </c>
      <c r="DE20" s="628"/>
      <c r="DF20" s="628"/>
      <c r="DG20" s="628"/>
      <c r="DH20" s="628"/>
      <c r="DI20" s="628"/>
      <c r="DJ20" s="628"/>
      <c r="DK20" s="628"/>
      <c r="DL20" s="628"/>
      <c r="DM20" s="628"/>
      <c r="DN20" s="628"/>
      <c r="DO20" s="628"/>
      <c r="DP20" s="629"/>
      <c r="DQ20" s="633">
        <v>2242803</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1728038</v>
      </c>
      <c r="S21" s="628"/>
      <c r="T21" s="628"/>
      <c r="U21" s="628"/>
      <c r="V21" s="628"/>
      <c r="W21" s="628"/>
      <c r="X21" s="628"/>
      <c r="Y21" s="629"/>
      <c r="Z21" s="663">
        <v>55.1</v>
      </c>
      <c r="AA21" s="663"/>
      <c r="AB21" s="663"/>
      <c r="AC21" s="663"/>
      <c r="AD21" s="664">
        <v>1552020</v>
      </c>
      <c r="AE21" s="664"/>
      <c r="AF21" s="664"/>
      <c r="AG21" s="664"/>
      <c r="AH21" s="664"/>
      <c r="AI21" s="664"/>
      <c r="AJ21" s="664"/>
      <c r="AK21" s="664"/>
      <c r="AL21" s="630">
        <v>78.2</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1552020</v>
      </c>
      <c r="S22" s="628"/>
      <c r="T22" s="628"/>
      <c r="U22" s="628"/>
      <c r="V22" s="628"/>
      <c r="W22" s="628"/>
      <c r="X22" s="628"/>
      <c r="Y22" s="629"/>
      <c r="Z22" s="663">
        <v>49.5</v>
      </c>
      <c r="AA22" s="663"/>
      <c r="AB22" s="663"/>
      <c r="AC22" s="663"/>
      <c r="AD22" s="664">
        <v>1552020</v>
      </c>
      <c r="AE22" s="664"/>
      <c r="AF22" s="664"/>
      <c r="AG22" s="664"/>
      <c r="AH22" s="664"/>
      <c r="AI22" s="664"/>
      <c r="AJ22" s="664"/>
      <c r="AK22" s="664"/>
      <c r="AL22" s="630">
        <v>78.2</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176018</v>
      </c>
      <c r="S23" s="628"/>
      <c r="T23" s="628"/>
      <c r="U23" s="628"/>
      <c r="V23" s="628"/>
      <c r="W23" s="628"/>
      <c r="X23" s="628"/>
      <c r="Y23" s="629"/>
      <c r="Z23" s="663">
        <v>5.6</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1124226</v>
      </c>
      <c r="CS24" s="674"/>
      <c r="CT24" s="674"/>
      <c r="CU24" s="674"/>
      <c r="CV24" s="674"/>
      <c r="CW24" s="674"/>
      <c r="CX24" s="674"/>
      <c r="CY24" s="702"/>
      <c r="CZ24" s="703">
        <v>36.299999999999997</v>
      </c>
      <c r="DA24" s="686"/>
      <c r="DB24" s="686"/>
      <c r="DC24" s="705"/>
      <c r="DD24" s="701">
        <v>925931</v>
      </c>
      <c r="DE24" s="674"/>
      <c r="DF24" s="674"/>
      <c r="DG24" s="674"/>
      <c r="DH24" s="674"/>
      <c r="DI24" s="674"/>
      <c r="DJ24" s="674"/>
      <c r="DK24" s="702"/>
      <c r="DL24" s="701">
        <v>831085</v>
      </c>
      <c r="DM24" s="674"/>
      <c r="DN24" s="674"/>
      <c r="DO24" s="674"/>
      <c r="DP24" s="674"/>
      <c r="DQ24" s="674"/>
      <c r="DR24" s="674"/>
      <c r="DS24" s="674"/>
      <c r="DT24" s="674"/>
      <c r="DU24" s="674"/>
      <c r="DV24" s="702"/>
      <c r="DW24" s="703">
        <v>41.8</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2151985</v>
      </c>
      <c r="S25" s="628"/>
      <c r="T25" s="628"/>
      <c r="U25" s="628"/>
      <c r="V25" s="628"/>
      <c r="W25" s="628"/>
      <c r="X25" s="628"/>
      <c r="Y25" s="629"/>
      <c r="Z25" s="663">
        <v>68.599999999999994</v>
      </c>
      <c r="AA25" s="663"/>
      <c r="AB25" s="663"/>
      <c r="AC25" s="663"/>
      <c r="AD25" s="664">
        <v>1975779</v>
      </c>
      <c r="AE25" s="664"/>
      <c r="AF25" s="664"/>
      <c r="AG25" s="664"/>
      <c r="AH25" s="664"/>
      <c r="AI25" s="664"/>
      <c r="AJ25" s="664"/>
      <c r="AK25" s="664"/>
      <c r="AL25" s="630">
        <v>99.5</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550986</v>
      </c>
      <c r="CS25" s="636"/>
      <c r="CT25" s="636"/>
      <c r="CU25" s="636"/>
      <c r="CV25" s="636"/>
      <c r="CW25" s="636"/>
      <c r="CX25" s="636"/>
      <c r="CY25" s="637"/>
      <c r="CZ25" s="630">
        <v>17.8</v>
      </c>
      <c r="DA25" s="638"/>
      <c r="DB25" s="638"/>
      <c r="DC25" s="639"/>
      <c r="DD25" s="633">
        <v>490497</v>
      </c>
      <c r="DE25" s="636"/>
      <c r="DF25" s="636"/>
      <c r="DG25" s="636"/>
      <c r="DH25" s="636"/>
      <c r="DI25" s="636"/>
      <c r="DJ25" s="636"/>
      <c r="DK25" s="637"/>
      <c r="DL25" s="633">
        <v>427192</v>
      </c>
      <c r="DM25" s="636"/>
      <c r="DN25" s="636"/>
      <c r="DO25" s="636"/>
      <c r="DP25" s="636"/>
      <c r="DQ25" s="636"/>
      <c r="DR25" s="636"/>
      <c r="DS25" s="636"/>
      <c r="DT25" s="636"/>
      <c r="DU25" s="636"/>
      <c r="DV25" s="637"/>
      <c r="DW25" s="630">
        <v>21.5</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562</v>
      </c>
      <c r="S26" s="628"/>
      <c r="T26" s="628"/>
      <c r="U26" s="628"/>
      <c r="V26" s="628"/>
      <c r="W26" s="628"/>
      <c r="X26" s="628"/>
      <c r="Y26" s="629"/>
      <c r="Z26" s="663">
        <v>0</v>
      </c>
      <c r="AA26" s="663"/>
      <c r="AB26" s="663"/>
      <c r="AC26" s="663"/>
      <c r="AD26" s="664">
        <v>562</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377905</v>
      </c>
      <c r="CS26" s="628"/>
      <c r="CT26" s="628"/>
      <c r="CU26" s="628"/>
      <c r="CV26" s="628"/>
      <c r="CW26" s="628"/>
      <c r="CX26" s="628"/>
      <c r="CY26" s="629"/>
      <c r="CZ26" s="630">
        <v>12.2</v>
      </c>
      <c r="DA26" s="638"/>
      <c r="DB26" s="638"/>
      <c r="DC26" s="639"/>
      <c r="DD26" s="633">
        <v>325029</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4083</v>
      </c>
      <c r="S27" s="628"/>
      <c r="T27" s="628"/>
      <c r="U27" s="628"/>
      <c r="V27" s="628"/>
      <c r="W27" s="628"/>
      <c r="X27" s="628"/>
      <c r="Y27" s="629"/>
      <c r="Z27" s="663">
        <v>0.1</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286857</v>
      </c>
      <c r="BH27" s="628"/>
      <c r="BI27" s="628"/>
      <c r="BJ27" s="628"/>
      <c r="BK27" s="628"/>
      <c r="BL27" s="628"/>
      <c r="BM27" s="628"/>
      <c r="BN27" s="629"/>
      <c r="BO27" s="663">
        <v>100</v>
      </c>
      <c r="BP27" s="663"/>
      <c r="BQ27" s="663"/>
      <c r="BR27" s="663"/>
      <c r="BS27" s="664">
        <v>2503</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171237</v>
      </c>
      <c r="CS27" s="636"/>
      <c r="CT27" s="636"/>
      <c r="CU27" s="636"/>
      <c r="CV27" s="636"/>
      <c r="CW27" s="636"/>
      <c r="CX27" s="636"/>
      <c r="CY27" s="637"/>
      <c r="CZ27" s="630">
        <v>5.5</v>
      </c>
      <c r="DA27" s="638"/>
      <c r="DB27" s="638"/>
      <c r="DC27" s="639"/>
      <c r="DD27" s="633">
        <v>70440</v>
      </c>
      <c r="DE27" s="636"/>
      <c r="DF27" s="636"/>
      <c r="DG27" s="636"/>
      <c r="DH27" s="636"/>
      <c r="DI27" s="636"/>
      <c r="DJ27" s="636"/>
      <c r="DK27" s="637"/>
      <c r="DL27" s="633">
        <v>38899</v>
      </c>
      <c r="DM27" s="636"/>
      <c r="DN27" s="636"/>
      <c r="DO27" s="636"/>
      <c r="DP27" s="636"/>
      <c r="DQ27" s="636"/>
      <c r="DR27" s="636"/>
      <c r="DS27" s="636"/>
      <c r="DT27" s="636"/>
      <c r="DU27" s="636"/>
      <c r="DV27" s="637"/>
      <c r="DW27" s="630">
        <v>2</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56406</v>
      </c>
      <c r="S28" s="628"/>
      <c r="T28" s="628"/>
      <c r="U28" s="628"/>
      <c r="V28" s="628"/>
      <c r="W28" s="628"/>
      <c r="X28" s="628"/>
      <c r="Y28" s="629"/>
      <c r="Z28" s="663">
        <v>1.8</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402003</v>
      </c>
      <c r="CS28" s="628"/>
      <c r="CT28" s="628"/>
      <c r="CU28" s="628"/>
      <c r="CV28" s="628"/>
      <c r="CW28" s="628"/>
      <c r="CX28" s="628"/>
      <c r="CY28" s="629"/>
      <c r="CZ28" s="630">
        <v>13</v>
      </c>
      <c r="DA28" s="638"/>
      <c r="DB28" s="638"/>
      <c r="DC28" s="639"/>
      <c r="DD28" s="633">
        <v>364994</v>
      </c>
      <c r="DE28" s="628"/>
      <c r="DF28" s="628"/>
      <c r="DG28" s="628"/>
      <c r="DH28" s="628"/>
      <c r="DI28" s="628"/>
      <c r="DJ28" s="628"/>
      <c r="DK28" s="629"/>
      <c r="DL28" s="633">
        <v>364994</v>
      </c>
      <c r="DM28" s="628"/>
      <c r="DN28" s="628"/>
      <c r="DO28" s="628"/>
      <c r="DP28" s="628"/>
      <c r="DQ28" s="628"/>
      <c r="DR28" s="628"/>
      <c r="DS28" s="628"/>
      <c r="DT28" s="628"/>
      <c r="DU28" s="628"/>
      <c r="DV28" s="629"/>
      <c r="DW28" s="630">
        <v>18.399999999999999</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8463</v>
      </c>
      <c r="S29" s="628"/>
      <c r="T29" s="628"/>
      <c r="U29" s="628"/>
      <c r="V29" s="628"/>
      <c r="W29" s="628"/>
      <c r="X29" s="628"/>
      <c r="Y29" s="629"/>
      <c r="Z29" s="663">
        <v>0.3</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401943</v>
      </c>
      <c r="CS29" s="636"/>
      <c r="CT29" s="636"/>
      <c r="CU29" s="636"/>
      <c r="CV29" s="636"/>
      <c r="CW29" s="636"/>
      <c r="CX29" s="636"/>
      <c r="CY29" s="637"/>
      <c r="CZ29" s="630">
        <v>13</v>
      </c>
      <c r="DA29" s="638"/>
      <c r="DB29" s="638"/>
      <c r="DC29" s="639"/>
      <c r="DD29" s="633">
        <v>364934</v>
      </c>
      <c r="DE29" s="636"/>
      <c r="DF29" s="636"/>
      <c r="DG29" s="636"/>
      <c r="DH29" s="636"/>
      <c r="DI29" s="636"/>
      <c r="DJ29" s="636"/>
      <c r="DK29" s="637"/>
      <c r="DL29" s="633">
        <v>364934</v>
      </c>
      <c r="DM29" s="636"/>
      <c r="DN29" s="636"/>
      <c r="DO29" s="636"/>
      <c r="DP29" s="636"/>
      <c r="DQ29" s="636"/>
      <c r="DR29" s="636"/>
      <c r="DS29" s="636"/>
      <c r="DT29" s="636"/>
      <c r="DU29" s="636"/>
      <c r="DV29" s="637"/>
      <c r="DW29" s="630">
        <v>18.3</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234154</v>
      </c>
      <c r="S30" s="628"/>
      <c r="T30" s="628"/>
      <c r="U30" s="628"/>
      <c r="V30" s="628"/>
      <c r="W30" s="628"/>
      <c r="X30" s="628"/>
      <c r="Y30" s="629"/>
      <c r="Z30" s="663">
        <v>7.5</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390262</v>
      </c>
      <c r="CS30" s="628"/>
      <c r="CT30" s="628"/>
      <c r="CU30" s="628"/>
      <c r="CV30" s="628"/>
      <c r="CW30" s="628"/>
      <c r="CX30" s="628"/>
      <c r="CY30" s="629"/>
      <c r="CZ30" s="630">
        <v>12.6</v>
      </c>
      <c r="DA30" s="638"/>
      <c r="DB30" s="638"/>
      <c r="DC30" s="639"/>
      <c r="DD30" s="633">
        <v>355928</v>
      </c>
      <c r="DE30" s="628"/>
      <c r="DF30" s="628"/>
      <c r="DG30" s="628"/>
      <c r="DH30" s="628"/>
      <c r="DI30" s="628"/>
      <c r="DJ30" s="628"/>
      <c r="DK30" s="629"/>
      <c r="DL30" s="633">
        <v>355928</v>
      </c>
      <c r="DM30" s="628"/>
      <c r="DN30" s="628"/>
      <c r="DO30" s="628"/>
      <c r="DP30" s="628"/>
      <c r="DQ30" s="628"/>
      <c r="DR30" s="628"/>
      <c r="DS30" s="628"/>
      <c r="DT30" s="628"/>
      <c r="DU30" s="628"/>
      <c r="DV30" s="629"/>
      <c r="DW30" s="630">
        <v>17.899999999999999</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99.8</v>
      </c>
      <c r="BH31" s="685"/>
      <c r="BI31" s="685"/>
      <c r="BJ31" s="685"/>
      <c r="BK31" s="685"/>
      <c r="BL31" s="685"/>
      <c r="BM31" s="686">
        <v>99.6</v>
      </c>
      <c r="BN31" s="685"/>
      <c r="BO31" s="685"/>
      <c r="BP31" s="685"/>
      <c r="BQ31" s="687"/>
      <c r="BR31" s="684">
        <v>99.7</v>
      </c>
      <c r="BS31" s="685"/>
      <c r="BT31" s="685"/>
      <c r="BU31" s="685"/>
      <c r="BV31" s="685"/>
      <c r="BW31" s="685"/>
      <c r="BX31" s="686">
        <v>99.6</v>
      </c>
      <c r="BY31" s="685"/>
      <c r="BZ31" s="685"/>
      <c r="CA31" s="685"/>
      <c r="CB31" s="687"/>
      <c r="CD31" s="642"/>
      <c r="CE31" s="643"/>
      <c r="CF31" s="624" t="s">
        <v>300</v>
      </c>
      <c r="CG31" s="625"/>
      <c r="CH31" s="625"/>
      <c r="CI31" s="625"/>
      <c r="CJ31" s="625"/>
      <c r="CK31" s="625"/>
      <c r="CL31" s="625"/>
      <c r="CM31" s="625"/>
      <c r="CN31" s="625"/>
      <c r="CO31" s="625"/>
      <c r="CP31" s="625"/>
      <c r="CQ31" s="626"/>
      <c r="CR31" s="627">
        <v>11681</v>
      </c>
      <c r="CS31" s="636"/>
      <c r="CT31" s="636"/>
      <c r="CU31" s="636"/>
      <c r="CV31" s="636"/>
      <c r="CW31" s="636"/>
      <c r="CX31" s="636"/>
      <c r="CY31" s="637"/>
      <c r="CZ31" s="630">
        <v>0.4</v>
      </c>
      <c r="DA31" s="638"/>
      <c r="DB31" s="638"/>
      <c r="DC31" s="639"/>
      <c r="DD31" s="633">
        <v>9006</v>
      </c>
      <c r="DE31" s="636"/>
      <c r="DF31" s="636"/>
      <c r="DG31" s="636"/>
      <c r="DH31" s="636"/>
      <c r="DI31" s="636"/>
      <c r="DJ31" s="636"/>
      <c r="DK31" s="637"/>
      <c r="DL31" s="633">
        <v>9006</v>
      </c>
      <c r="DM31" s="636"/>
      <c r="DN31" s="636"/>
      <c r="DO31" s="636"/>
      <c r="DP31" s="636"/>
      <c r="DQ31" s="636"/>
      <c r="DR31" s="636"/>
      <c r="DS31" s="636"/>
      <c r="DT31" s="636"/>
      <c r="DU31" s="636"/>
      <c r="DV31" s="637"/>
      <c r="DW31" s="630">
        <v>0.5</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91103</v>
      </c>
      <c r="S32" s="628"/>
      <c r="T32" s="628"/>
      <c r="U32" s="628"/>
      <c r="V32" s="628"/>
      <c r="W32" s="628"/>
      <c r="X32" s="628"/>
      <c r="Y32" s="629"/>
      <c r="Z32" s="663">
        <v>2.9</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99.6</v>
      </c>
      <c r="BH32" s="636"/>
      <c r="BI32" s="636"/>
      <c r="BJ32" s="636"/>
      <c r="BK32" s="636"/>
      <c r="BL32" s="636"/>
      <c r="BM32" s="631">
        <v>99.5</v>
      </c>
      <c r="BN32" s="636"/>
      <c r="BO32" s="636"/>
      <c r="BP32" s="636"/>
      <c r="BQ32" s="661"/>
      <c r="BR32" s="683">
        <v>99.6</v>
      </c>
      <c r="BS32" s="636"/>
      <c r="BT32" s="636"/>
      <c r="BU32" s="636"/>
      <c r="BV32" s="636"/>
      <c r="BW32" s="636"/>
      <c r="BX32" s="631">
        <v>99.6</v>
      </c>
      <c r="BY32" s="636"/>
      <c r="BZ32" s="636"/>
      <c r="CA32" s="636"/>
      <c r="CB32" s="661"/>
      <c r="CD32" s="644"/>
      <c r="CE32" s="645"/>
      <c r="CF32" s="624" t="s">
        <v>304</v>
      </c>
      <c r="CG32" s="625"/>
      <c r="CH32" s="625"/>
      <c r="CI32" s="625"/>
      <c r="CJ32" s="625"/>
      <c r="CK32" s="625"/>
      <c r="CL32" s="625"/>
      <c r="CM32" s="625"/>
      <c r="CN32" s="625"/>
      <c r="CO32" s="625"/>
      <c r="CP32" s="625"/>
      <c r="CQ32" s="626"/>
      <c r="CR32" s="627">
        <v>60</v>
      </c>
      <c r="CS32" s="628"/>
      <c r="CT32" s="628"/>
      <c r="CU32" s="628"/>
      <c r="CV32" s="628"/>
      <c r="CW32" s="628"/>
      <c r="CX32" s="628"/>
      <c r="CY32" s="629"/>
      <c r="CZ32" s="630">
        <v>0</v>
      </c>
      <c r="DA32" s="638"/>
      <c r="DB32" s="638"/>
      <c r="DC32" s="639"/>
      <c r="DD32" s="633">
        <v>60</v>
      </c>
      <c r="DE32" s="628"/>
      <c r="DF32" s="628"/>
      <c r="DG32" s="628"/>
      <c r="DH32" s="628"/>
      <c r="DI32" s="628"/>
      <c r="DJ32" s="628"/>
      <c r="DK32" s="629"/>
      <c r="DL32" s="633">
        <v>60</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56732</v>
      </c>
      <c r="S33" s="628"/>
      <c r="T33" s="628"/>
      <c r="U33" s="628"/>
      <c r="V33" s="628"/>
      <c r="W33" s="628"/>
      <c r="X33" s="628"/>
      <c r="Y33" s="629"/>
      <c r="Z33" s="663">
        <v>1.8</v>
      </c>
      <c r="AA33" s="663"/>
      <c r="AB33" s="663"/>
      <c r="AC33" s="663"/>
      <c r="AD33" s="664">
        <v>8763</v>
      </c>
      <c r="AE33" s="664"/>
      <c r="AF33" s="664"/>
      <c r="AG33" s="664"/>
      <c r="AH33" s="664"/>
      <c r="AI33" s="664"/>
      <c r="AJ33" s="664"/>
      <c r="AK33" s="664"/>
      <c r="AL33" s="630">
        <v>0.4</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99.9</v>
      </c>
      <c r="BH33" s="612"/>
      <c r="BI33" s="612"/>
      <c r="BJ33" s="612"/>
      <c r="BK33" s="612"/>
      <c r="BL33" s="612"/>
      <c r="BM33" s="656">
        <v>99.7</v>
      </c>
      <c r="BN33" s="612"/>
      <c r="BO33" s="612"/>
      <c r="BP33" s="612"/>
      <c r="BQ33" s="650"/>
      <c r="BR33" s="682">
        <v>99.8</v>
      </c>
      <c r="BS33" s="612"/>
      <c r="BT33" s="612"/>
      <c r="BU33" s="612"/>
      <c r="BV33" s="612"/>
      <c r="BW33" s="612"/>
      <c r="BX33" s="656">
        <v>99.6</v>
      </c>
      <c r="BY33" s="612"/>
      <c r="BZ33" s="612"/>
      <c r="CA33" s="612"/>
      <c r="CB33" s="650"/>
      <c r="CD33" s="624" t="s">
        <v>307</v>
      </c>
      <c r="CE33" s="625"/>
      <c r="CF33" s="625"/>
      <c r="CG33" s="625"/>
      <c r="CH33" s="625"/>
      <c r="CI33" s="625"/>
      <c r="CJ33" s="625"/>
      <c r="CK33" s="625"/>
      <c r="CL33" s="625"/>
      <c r="CM33" s="625"/>
      <c r="CN33" s="625"/>
      <c r="CO33" s="625"/>
      <c r="CP33" s="625"/>
      <c r="CQ33" s="626"/>
      <c r="CR33" s="627">
        <v>1748679</v>
      </c>
      <c r="CS33" s="636"/>
      <c r="CT33" s="636"/>
      <c r="CU33" s="636"/>
      <c r="CV33" s="636"/>
      <c r="CW33" s="636"/>
      <c r="CX33" s="636"/>
      <c r="CY33" s="637"/>
      <c r="CZ33" s="630">
        <v>56.5</v>
      </c>
      <c r="DA33" s="638"/>
      <c r="DB33" s="638"/>
      <c r="DC33" s="639"/>
      <c r="DD33" s="633">
        <v>1279906</v>
      </c>
      <c r="DE33" s="636"/>
      <c r="DF33" s="636"/>
      <c r="DG33" s="636"/>
      <c r="DH33" s="636"/>
      <c r="DI33" s="636"/>
      <c r="DJ33" s="636"/>
      <c r="DK33" s="637"/>
      <c r="DL33" s="633">
        <v>855024</v>
      </c>
      <c r="DM33" s="636"/>
      <c r="DN33" s="636"/>
      <c r="DO33" s="636"/>
      <c r="DP33" s="636"/>
      <c r="DQ33" s="636"/>
      <c r="DR33" s="636"/>
      <c r="DS33" s="636"/>
      <c r="DT33" s="636"/>
      <c r="DU33" s="636"/>
      <c r="DV33" s="637"/>
      <c r="DW33" s="630">
        <v>43</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96310</v>
      </c>
      <c r="S34" s="628"/>
      <c r="T34" s="628"/>
      <c r="U34" s="628"/>
      <c r="V34" s="628"/>
      <c r="W34" s="628"/>
      <c r="X34" s="628"/>
      <c r="Y34" s="629"/>
      <c r="Z34" s="663">
        <v>3.1</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673903</v>
      </c>
      <c r="CS34" s="628"/>
      <c r="CT34" s="628"/>
      <c r="CU34" s="628"/>
      <c r="CV34" s="628"/>
      <c r="CW34" s="628"/>
      <c r="CX34" s="628"/>
      <c r="CY34" s="629"/>
      <c r="CZ34" s="630">
        <v>21.8</v>
      </c>
      <c r="DA34" s="638"/>
      <c r="DB34" s="638"/>
      <c r="DC34" s="639"/>
      <c r="DD34" s="633">
        <v>510150</v>
      </c>
      <c r="DE34" s="628"/>
      <c r="DF34" s="628"/>
      <c r="DG34" s="628"/>
      <c r="DH34" s="628"/>
      <c r="DI34" s="628"/>
      <c r="DJ34" s="628"/>
      <c r="DK34" s="629"/>
      <c r="DL34" s="633">
        <v>360619</v>
      </c>
      <c r="DM34" s="628"/>
      <c r="DN34" s="628"/>
      <c r="DO34" s="628"/>
      <c r="DP34" s="628"/>
      <c r="DQ34" s="628"/>
      <c r="DR34" s="628"/>
      <c r="DS34" s="628"/>
      <c r="DT34" s="628"/>
      <c r="DU34" s="628"/>
      <c r="DV34" s="629"/>
      <c r="DW34" s="630">
        <v>18.100000000000001</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97003</v>
      </c>
      <c r="S35" s="628"/>
      <c r="T35" s="628"/>
      <c r="U35" s="628"/>
      <c r="V35" s="628"/>
      <c r="W35" s="628"/>
      <c r="X35" s="628"/>
      <c r="Y35" s="629"/>
      <c r="Z35" s="663">
        <v>3.1</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234906</v>
      </c>
      <c r="CS35" s="636"/>
      <c r="CT35" s="636"/>
      <c r="CU35" s="636"/>
      <c r="CV35" s="636"/>
      <c r="CW35" s="636"/>
      <c r="CX35" s="636"/>
      <c r="CY35" s="637"/>
      <c r="CZ35" s="630">
        <v>7.6</v>
      </c>
      <c r="DA35" s="638"/>
      <c r="DB35" s="638"/>
      <c r="DC35" s="639"/>
      <c r="DD35" s="633">
        <v>139126</v>
      </c>
      <c r="DE35" s="636"/>
      <c r="DF35" s="636"/>
      <c r="DG35" s="636"/>
      <c r="DH35" s="636"/>
      <c r="DI35" s="636"/>
      <c r="DJ35" s="636"/>
      <c r="DK35" s="637"/>
      <c r="DL35" s="633">
        <v>133303</v>
      </c>
      <c r="DM35" s="636"/>
      <c r="DN35" s="636"/>
      <c r="DO35" s="636"/>
      <c r="DP35" s="636"/>
      <c r="DQ35" s="636"/>
      <c r="DR35" s="636"/>
      <c r="DS35" s="636"/>
      <c r="DT35" s="636"/>
      <c r="DU35" s="636"/>
      <c r="DV35" s="637"/>
      <c r="DW35" s="630">
        <v>6.7</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39938</v>
      </c>
      <c r="S36" s="628"/>
      <c r="T36" s="628"/>
      <c r="U36" s="628"/>
      <c r="V36" s="628"/>
      <c r="W36" s="628"/>
      <c r="X36" s="628"/>
      <c r="Y36" s="629"/>
      <c r="Z36" s="663">
        <v>1.3</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294863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505</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580981</v>
      </c>
      <c r="CS36" s="628"/>
      <c r="CT36" s="628"/>
      <c r="CU36" s="628"/>
      <c r="CV36" s="628"/>
      <c r="CW36" s="628"/>
      <c r="CX36" s="628"/>
      <c r="CY36" s="629"/>
      <c r="CZ36" s="630">
        <v>18.8</v>
      </c>
      <c r="DA36" s="638"/>
      <c r="DB36" s="638"/>
      <c r="DC36" s="639"/>
      <c r="DD36" s="633">
        <v>498978</v>
      </c>
      <c r="DE36" s="628"/>
      <c r="DF36" s="628"/>
      <c r="DG36" s="628"/>
      <c r="DH36" s="628"/>
      <c r="DI36" s="628"/>
      <c r="DJ36" s="628"/>
      <c r="DK36" s="629"/>
      <c r="DL36" s="633">
        <v>280720</v>
      </c>
      <c r="DM36" s="628"/>
      <c r="DN36" s="628"/>
      <c r="DO36" s="628"/>
      <c r="DP36" s="628"/>
      <c r="DQ36" s="628"/>
      <c r="DR36" s="628"/>
      <c r="DS36" s="628"/>
      <c r="DT36" s="628"/>
      <c r="DU36" s="628"/>
      <c r="DV36" s="629"/>
      <c r="DW36" s="630">
        <v>14.1</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82924</v>
      </c>
      <c r="S37" s="628"/>
      <c r="T37" s="628"/>
      <c r="U37" s="628"/>
      <c r="V37" s="628"/>
      <c r="W37" s="628"/>
      <c r="X37" s="628"/>
      <c r="Y37" s="629"/>
      <c r="Z37" s="663">
        <v>2.6</v>
      </c>
      <c r="AA37" s="663"/>
      <c r="AB37" s="663"/>
      <c r="AC37" s="663"/>
      <c r="AD37" s="664">
        <v>235</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101793</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-2784</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175207</v>
      </c>
      <c r="CS37" s="636"/>
      <c r="CT37" s="636"/>
      <c r="CU37" s="636"/>
      <c r="CV37" s="636"/>
      <c r="CW37" s="636"/>
      <c r="CX37" s="636"/>
      <c r="CY37" s="637"/>
      <c r="CZ37" s="630">
        <v>5.7</v>
      </c>
      <c r="DA37" s="638"/>
      <c r="DB37" s="638"/>
      <c r="DC37" s="639"/>
      <c r="DD37" s="633">
        <v>175207</v>
      </c>
      <c r="DE37" s="636"/>
      <c r="DF37" s="636"/>
      <c r="DG37" s="636"/>
      <c r="DH37" s="636"/>
      <c r="DI37" s="636"/>
      <c r="DJ37" s="636"/>
      <c r="DK37" s="637"/>
      <c r="DL37" s="633">
        <v>168457</v>
      </c>
      <c r="DM37" s="636"/>
      <c r="DN37" s="636"/>
      <c r="DO37" s="636"/>
      <c r="DP37" s="636"/>
      <c r="DQ37" s="636"/>
      <c r="DR37" s="636"/>
      <c r="DS37" s="636"/>
      <c r="DT37" s="636"/>
      <c r="DU37" s="636"/>
      <c r="DV37" s="637"/>
      <c r="DW37" s="630">
        <v>8.5</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215983</v>
      </c>
      <c r="S38" s="628"/>
      <c r="T38" s="628"/>
      <c r="U38" s="628"/>
      <c r="V38" s="628"/>
      <c r="W38" s="628"/>
      <c r="X38" s="628"/>
      <c r="Y38" s="629"/>
      <c r="Z38" s="663">
        <v>6.9</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84045</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290</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109025</v>
      </c>
      <c r="CS38" s="628"/>
      <c r="CT38" s="628"/>
      <c r="CU38" s="628"/>
      <c r="CV38" s="628"/>
      <c r="CW38" s="628"/>
      <c r="CX38" s="628"/>
      <c r="CY38" s="629"/>
      <c r="CZ38" s="630">
        <v>3.5</v>
      </c>
      <c r="DA38" s="638"/>
      <c r="DB38" s="638"/>
      <c r="DC38" s="639"/>
      <c r="DD38" s="633">
        <v>87060</v>
      </c>
      <c r="DE38" s="628"/>
      <c r="DF38" s="628"/>
      <c r="DG38" s="628"/>
      <c r="DH38" s="628"/>
      <c r="DI38" s="628"/>
      <c r="DJ38" s="628"/>
      <c r="DK38" s="629"/>
      <c r="DL38" s="633">
        <v>80382</v>
      </c>
      <c r="DM38" s="628"/>
      <c r="DN38" s="628"/>
      <c r="DO38" s="628"/>
      <c r="DP38" s="628"/>
      <c r="DQ38" s="628"/>
      <c r="DR38" s="628"/>
      <c r="DS38" s="628"/>
      <c r="DT38" s="628"/>
      <c r="DU38" s="628"/>
      <c r="DV38" s="629"/>
      <c r="DW38" s="630">
        <v>4</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422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144664</v>
      </c>
      <c r="CS39" s="636"/>
      <c r="CT39" s="636"/>
      <c r="CU39" s="636"/>
      <c r="CV39" s="636"/>
      <c r="CW39" s="636"/>
      <c r="CX39" s="636"/>
      <c r="CY39" s="637"/>
      <c r="CZ39" s="630">
        <v>4.7</v>
      </c>
      <c r="DA39" s="638"/>
      <c r="DB39" s="638"/>
      <c r="DC39" s="639"/>
      <c r="DD39" s="633">
        <v>44592</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3483</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89</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5200</v>
      </c>
      <c r="CS40" s="628"/>
      <c r="CT40" s="628"/>
      <c r="CU40" s="628"/>
      <c r="CV40" s="628"/>
      <c r="CW40" s="628"/>
      <c r="CX40" s="628"/>
      <c r="CY40" s="629"/>
      <c r="CZ40" s="630">
        <v>0.2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3135646</v>
      </c>
      <c r="S41" s="649"/>
      <c r="T41" s="649"/>
      <c r="U41" s="649"/>
      <c r="V41" s="649"/>
      <c r="W41" s="649"/>
      <c r="X41" s="649"/>
      <c r="Y41" s="653"/>
      <c r="Z41" s="654">
        <v>100</v>
      </c>
      <c r="AA41" s="654"/>
      <c r="AB41" s="654"/>
      <c r="AC41" s="654"/>
      <c r="AD41" s="655">
        <v>1985339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21446</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87579</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t="s">
        <v>122</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223731</v>
      </c>
      <c r="CS42" s="636"/>
      <c r="CT42" s="636"/>
      <c r="CU42" s="636"/>
      <c r="CV42" s="636"/>
      <c r="CW42" s="636"/>
      <c r="CX42" s="636"/>
      <c r="CY42" s="637"/>
      <c r="CZ42" s="630">
        <v>7.2</v>
      </c>
      <c r="DA42" s="638"/>
      <c r="DB42" s="638"/>
      <c r="DC42" s="639"/>
      <c r="DD42" s="633">
        <v>36966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t="s">
        <v>122</v>
      </c>
      <c r="CS43" s="636"/>
      <c r="CT43" s="636"/>
      <c r="CU43" s="636"/>
      <c r="CV43" s="636"/>
      <c r="CW43" s="636"/>
      <c r="CX43" s="636"/>
      <c r="CY43" s="637"/>
      <c r="CZ43" s="630" t="s">
        <v>122</v>
      </c>
      <c r="DA43" s="638"/>
      <c r="DB43" s="638"/>
      <c r="DC43" s="639"/>
      <c r="DD43" s="633" t="s">
        <v>122</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223731</v>
      </c>
      <c r="CS44" s="628"/>
      <c r="CT44" s="628"/>
      <c r="CU44" s="628"/>
      <c r="CV44" s="628"/>
      <c r="CW44" s="628"/>
      <c r="CX44" s="628"/>
      <c r="CY44" s="629"/>
      <c r="CZ44" s="630">
        <v>7.2</v>
      </c>
      <c r="DA44" s="631"/>
      <c r="DB44" s="631"/>
      <c r="DC44" s="632"/>
      <c r="DD44" s="633">
        <v>36966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40187</v>
      </c>
      <c r="CS45" s="636"/>
      <c r="CT45" s="636"/>
      <c r="CU45" s="636"/>
      <c r="CV45" s="636"/>
      <c r="CW45" s="636"/>
      <c r="CX45" s="636"/>
      <c r="CY45" s="637"/>
      <c r="CZ45" s="630">
        <v>1.3</v>
      </c>
      <c r="DA45" s="638"/>
      <c r="DB45" s="638"/>
      <c r="DC45" s="639"/>
      <c r="DD45" s="633">
        <v>714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183544</v>
      </c>
      <c r="CS46" s="628"/>
      <c r="CT46" s="628"/>
      <c r="CU46" s="628"/>
      <c r="CV46" s="628"/>
      <c r="CW46" s="628"/>
      <c r="CX46" s="628"/>
      <c r="CY46" s="629"/>
      <c r="CZ46" s="630">
        <v>5.9</v>
      </c>
      <c r="DA46" s="631"/>
      <c r="DB46" s="631"/>
      <c r="DC46" s="632"/>
      <c r="DD46" s="633">
        <v>36252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3096636</v>
      </c>
      <c r="CS49" s="612"/>
      <c r="CT49" s="612"/>
      <c r="CU49" s="612"/>
      <c r="CV49" s="612"/>
      <c r="CW49" s="612"/>
      <c r="CX49" s="612"/>
      <c r="CY49" s="613"/>
      <c r="CZ49" s="614">
        <v>100</v>
      </c>
      <c r="DA49" s="615"/>
      <c r="DB49" s="615"/>
      <c r="DC49" s="616"/>
      <c r="DD49" s="617">
        <v>2242803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zr2LXnG6Qp5MQ5WpMvSOhrI3Y1WWcxv8yWqbOyC8WtThzhFDG/uYIVfe8z95iymzWltVfNDoP0t1a6/ev3u6PQ==" saltValue="WR3j8EZ+DuPekd1yR8Sb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31" sqref="AP31:AT3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v>3136</v>
      </c>
      <c r="R7" s="1088"/>
      <c r="S7" s="1088"/>
      <c r="T7" s="1088"/>
      <c r="U7" s="1088"/>
      <c r="V7" s="1088">
        <v>3097</v>
      </c>
      <c r="W7" s="1088"/>
      <c r="X7" s="1088"/>
      <c r="Y7" s="1088"/>
      <c r="Z7" s="1088"/>
      <c r="AA7" s="1088">
        <v>39</v>
      </c>
      <c r="AB7" s="1088"/>
      <c r="AC7" s="1088"/>
      <c r="AD7" s="1088"/>
      <c r="AE7" s="1089"/>
      <c r="AF7" s="1090">
        <v>39</v>
      </c>
      <c r="AG7" s="1091"/>
      <c r="AH7" s="1091"/>
      <c r="AI7" s="1091"/>
      <c r="AJ7" s="1092"/>
      <c r="AK7" s="1093"/>
      <c r="AL7" s="1094"/>
      <c r="AM7" s="1094"/>
      <c r="AN7" s="1094"/>
      <c r="AO7" s="1094"/>
      <c r="AP7" s="1094">
        <v>2529</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73</v>
      </c>
      <c r="R28" s="1051"/>
      <c r="S28" s="1051"/>
      <c r="T28" s="1051"/>
      <c r="U28" s="1051"/>
      <c r="V28" s="1051">
        <v>72</v>
      </c>
      <c r="W28" s="1051"/>
      <c r="X28" s="1051"/>
      <c r="Y28" s="1051"/>
      <c r="Z28" s="1051"/>
      <c r="AA28" s="1051">
        <v>1</v>
      </c>
      <c r="AB28" s="1051"/>
      <c r="AC28" s="1051"/>
      <c r="AD28" s="1051"/>
      <c r="AE28" s="1052"/>
      <c r="AF28" s="1053">
        <v>1</v>
      </c>
      <c r="AG28" s="1051"/>
      <c r="AH28" s="1051"/>
      <c r="AI28" s="1051"/>
      <c r="AJ28" s="1054"/>
      <c r="AK28" s="1042">
        <v>21</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42</v>
      </c>
      <c r="R29" s="1039"/>
      <c r="S29" s="1039"/>
      <c r="T29" s="1039"/>
      <c r="U29" s="1039"/>
      <c r="V29" s="1039">
        <v>42</v>
      </c>
      <c r="W29" s="1039"/>
      <c r="X29" s="1039"/>
      <c r="Y29" s="1039"/>
      <c r="Z29" s="1039"/>
      <c r="AA29" s="1039">
        <v>0</v>
      </c>
      <c r="AB29" s="1039"/>
      <c r="AC29" s="1039"/>
      <c r="AD29" s="1039"/>
      <c r="AE29" s="1040"/>
      <c r="AF29" s="1035">
        <v>0</v>
      </c>
      <c r="AG29" s="1036"/>
      <c r="AH29" s="1036"/>
      <c r="AI29" s="1036"/>
      <c r="AJ29" s="1037"/>
      <c r="AK29" s="980">
        <v>15</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21</v>
      </c>
      <c r="R30" s="1039"/>
      <c r="S30" s="1039"/>
      <c r="T30" s="1039"/>
      <c r="U30" s="1039"/>
      <c r="V30" s="1039">
        <v>21</v>
      </c>
      <c r="W30" s="1039"/>
      <c r="X30" s="1039"/>
      <c r="Y30" s="1039"/>
      <c r="Z30" s="1039"/>
      <c r="AA30" s="1039" t="s">
        <v>544</v>
      </c>
      <c r="AB30" s="1039"/>
      <c r="AC30" s="1039"/>
      <c r="AD30" s="1039"/>
      <c r="AE30" s="1040"/>
      <c r="AF30" s="1035" t="s">
        <v>122</v>
      </c>
      <c r="AG30" s="1036"/>
      <c r="AH30" s="1036"/>
      <c r="AI30" s="1036"/>
      <c r="AJ30" s="1037"/>
      <c r="AK30" s="980">
        <v>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188</v>
      </c>
      <c r="R31" s="1039"/>
      <c r="S31" s="1039"/>
      <c r="T31" s="1039"/>
      <c r="U31" s="1039"/>
      <c r="V31" s="1039">
        <v>168</v>
      </c>
      <c r="W31" s="1039"/>
      <c r="X31" s="1039"/>
      <c r="Y31" s="1039"/>
      <c r="Z31" s="1039"/>
      <c r="AA31" s="1039">
        <v>20</v>
      </c>
      <c r="AB31" s="1039"/>
      <c r="AC31" s="1039"/>
      <c r="AD31" s="1039"/>
      <c r="AE31" s="1040"/>
      <c r="AF31" s="1035">
        <v>20</v>
      </c>
      <c r="AG31" s="1036"/>
      <c r="AH31" s="1036"/>
      <c r="AI31" s="1036"/>
      <c r="AJ31" s="1037"/>
      <c r="AK31" s="980">
        <v>63</v>
      </c>
      <c r="AL31" s="971"/>
      <c r="AM31" s="971"/>
      <c r="AN31" s="971"/>
      <c r="AO31" s="971"/>
      <c r="AP31" s="971">
        <v>665</v>
      </c>
      <c r="AQ31" s="971"/>
      <c r="AR31" s="971"/>
      <c r="AS31" s="971"/>
      <c r="AT31" s="971"/>
      <c r="AU31" s="971"/>
      <c r="AV31" s="971"/>
      <c r="AW31" s="971"/>
      <c r="AX31" s="971"/>
      <c r="AY31" s="971"/>
      <c r="AZ31" s="1041"/>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423</v>
      </c>
      <c r="R32" s="1039"/>
      <c r="S32" s="1039"/>
      <c r="T32" s="1039"/>
      <c r="U32" s="1039"/>
      <c r="V32" s="1039">
        <v>425</v>
      </c>
      <c r="W32" s="1039"/>
      <c r="X32" s="1039"/>
      <c r="Y32" s="1039"/>
      <c r="Z32" s="1039"/>
      <c r="AA32" s="1039">
        <v>-2</v>
      </c>
      <c r="AB32" s="1039"/>
      <c r="AC32" s="1039"/>
      <c r="AD32" s="1039"/>
      <c r="AE32" s="1040"/>
      <c r="AF32" s="1035">
        <v>-2</v>
      </c>
      <c r="AG32" s="1036"/>
      <c r="AH32" s="1036"/>
      <c r="AI32" s="1036"/>
      <c r="AJ32" s="1037"/>
      <c r="AK32" s="980">
        <v>67</v>
      </c>
      <c r="AL32" s="971"/>
      <c r="AM32" s="971"/>
      <c r="AN32" s="971"/>
      <c r="AO32" s="971"/>
      <c r="AP32" s="971">
        <v>536</v>
      </c>
      <c r="AQ32" s="971"/>
      <c r="AR32" s="971"/>
      <c r="AS32" s="971"/>
      <c r="AT32" s="971"/>
      <c r="AU32" s="971"/>
      <c r="AV32" s="971"/>
      <c r="AW32" s="971"/>
      <c r="AX32" s="971"/>
      <c r="AY32" s="971"/>
      <c r="AZ32" s="1041"/>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545</v>
      </c>
      <c r="C68" s="986"/>
      <c r="D68" s="986"/>
      <c r="E68" s="986"/>
      <c r="F68" s="986"/>
      <c r="G68" s="986"/>
      <c r="H68" s="986"/>
      <c r="I68" s="986"/>
      <c r="J68" s="986"/>
      <c r="K68" s="986"/>
      <c r="L68" s="986"/>
      <c r="M68" s="986"/>
      <c r="N68" s="986"/>
      <c r="O68" s="986"/>
      <c r="P68" s="987"/>
      <c r="Q68" s="988">
        <v>193</v>
      </c>
      <c r="R68" s="982"/>
      <c r="S68" s="982"/>
      <c r="T68" s="982"/>
      <c r="U68" s="982"/>
      <c r="V68" s="982">
        <v>190</v>
      </c>
      <c r="W68" s="982"/>
      <c r="X68" s="982"/>
      <c r="Y68" s="982"/>
      <c r="Z68" s="982"/>
      <c r="AA68" s="982">
        <v>3</v>
      </c>
      <c r="AB68" s="982"/>
      <c r="AC68" s="982"/>
      <c r="AD68" s="982"/>
      <c r="AE68" s="982"/>
      <c r="AF68" s="982">
        <v>3</v>
      </c>
      <c r="AG68" s="982"/>
      <c r="AH68" s="982"/>
      <c r="AI68" s="982"/>
      <c r="AJ68" s="982"/>
      <c r="AK68" s="982">
        <v>7</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546</v>
      </c>
      <c r="C69" s="975"/>
      <c r="D69" s="975"/>
      <c r="E69" s="975"/>
      <c r="F69" s="975"/>
      <c r="G69" s="975"/>
      <c r="H69" s="975"/>
      <c r="I69" s="975"/>
      <c r="J69" s="975"/>
      <c r="K69" s="975"/>
      <c r="L69" s="975"/>
      <c r="M69" s="975"/>
      <c r="N69" s="975"/>
      <c r="O69" s="975"/>
      <c r="P69" s="976"/>
      <c r="Q69" s="977">
        <v>177</v>
      </c>
      <c r="R69" s="971"/>
      <c r="S69" s="971"/>
      <c r="T69" s="971"/>
      <c r="U69" s="971"/>
      <c r="V69" s="971">
        <v>166</v>
      </c>
      <c r="W69" s="971"/>
      <c r="X69" s="971"/>
      <c r="Y69" s="971"/>
      <c r="Z69" s="971"/>
      <c r="AA69" s="971">
        <v>11</v>
      </c>
      <c r="AB69" s="971"/>
      <c r="AC69" s="971"/>
      <c r="AD69" s="971"/>
      <c r="AE69" s="971"/>
      <c r="AF69" s="971">
        <v>11</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547</v>
      </c>
      <c r="C70" s="975"/>
      <c r="D70" s="975"/>
      <c r="E70" s="975"/>
      <c r="F70" s="975"/>
      <c r="G70" s="975"/>
      <c r="H70" s="975"/>
      <c r="I70" s="975"/>
      <c r="J70" s="975"/>
      <c r="K70" s="975"/>
      <c r="L70" s="975"/>
      <c r="M70" s="975"/>
      <c r="N70" s="975"/>
      <c r="O70" s="975"/>
      <c r="P70" s="976"/>
      <c r="Q70" s="977">
        <v>1398</v>
      </c>
      <c r="R70" s="971"/>
      <c r="S70" s="971"/>
      <c r="T70" s="971"/>
      <c r="U70" s="971"/>
      <c r="V70" s="971">
        <v>1390</v>
      </c>
      <c r="W70" s="971"/>
      <c r="X70" s="971"/>
      <c r="Y70" s="971"/>
      <c r="Z70" s="971"/>
      <c r="AA70" s="971">
        <v>8</v>
      </c>
      <c r="AB70" s="971"/>
      <c r="AC70" s="971"/>
      <c r="AD70" s="971"/>
      <c r="AE70" s="971"/>
      <c r="AF70" s="971">
        <v>8</v>
      </c>
      <c r="AG70" s="971"/>
      <c r="AH70" s="971"/>
      <c r="AI70" s="971"/>
      <c r="AJ70" s="971"/>
      <c r="AK70" s="971"/>
      <c r="AL70" s="971"/>
      <c r="AM70" s="971"/>
      <c r="AN70" s="971"/>
      <c r="AO70" s="971"/>
      <c r="AP70" s="971">
        <v>591</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16</v>
      </c>
      <c r="R71" s="971"/>
      <c r="S71" s="971"/>
      <c r="T71" s="971"/>
      <c r="U71" s="971"/>
      <c r="V71" s="971">
        <v>16</v>
      </c>
      <c r="W71" s="971"/>
      <c r="X71" s="971"/>
      <c r="Y71" s="971"/>
      <c r="Z71" s="971"/>
      <c r="AA71" s="971">
        <v>0</v>
      </c>
      <c r="AB71" s="971"/>
      <c r="AC71" s="971"/>
      <c r="AD71" s="971"/>
      <c r="AE71" s="971"/>
      <c r="AF71" s="971">
        <v>0</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437744</v>
      </c>
      <c r="AB110" s="889"/>
      <c r="AC110" s="889"/>
      <c r="AD110" s="889"/>
      <c r="AE110" s="890"/>
      <c r="AF110" s="891">
        <v>410253</v>
      </c>
      <c r="AG110" s="889"/>
      <c r="AH110" s="889"/>
      <c r="AI110" s="889"/>
      <c r="AJ110" s="890"/>
      <c r="AK110" s="891">
        <v>401943</v>
      </c>
      <c r="AL110" s="889"/>
      <c r="AM110" s="889"/>
      <c r="AN110" s="889"/>
      <c r="AO110" s="890"/>
      <c r="AP110" s="892">
        <v>24.2</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2849861</v>
      </c>
      <c r="BR110" s="842"/>
      <c r="BS110" s="842"/>
      <c r="BT110" s="842"/>
      <c r="BU110" s="842"/>
      <c r="BV110" s="842">
        <v>2703034</v>
      </c>
      <c r="BW110" s="842"/>
      <c r="BX110" s="842"/>
      <c r="BY110" s="842"/>
      <c r="BZ110" s="842"/>
      <c r="CA110" s="842">
        <v>2528755</v>
      </c>
      <c r="CB110" s="842"/>
      <c r="CC110" s="842"/>
      <c r="CD110" s="842"/>
      <c r="CE110" s="842"/>
      <c r="CF110" s="866">
        <v>152</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1018060</v>
      </c>
      <c r="BR112" s="790"/>
      <c r="BS112" s="790"/>
      <c r="BT112" s="790"/>
      <c r="BU112" s="790"/>
      <c r="BV112" s="790">
        <v>943236</v>
      </c>
      <c r="BW112" s="790"/>
      <c r="BX112" s="790"/>
      <c r="BY112" s="790"/>
      <c r="BZ112" s="790"/>
      <c r="CA112" s="790">
        <v>977735</v>
      </c>
      <c r="CB112" s="790"/>
      <c r="CC112" s="790"/>
      <c r="CD112" s="790"/>
      <c r="CE112" s="790"/>
      <c r="CF112" s="875">
        <v>58.8</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82521</v>
      </c>
      <c r="AB113" s="919"/>
      <c r="AC113" s="919"/>
      <c r="AD113" s="919"/>
      <c r="AE113" s="920"/>
      <c r="AF113" s="921">
        <v>81790</v>
      </c>
      <c r="AG113" s="919"/>
      <c r="AH113" s="919"/>
      <c r="AI113" s="919"/>
      <c r="AJ113" s="920"/>
      <c r="AK113" s="921">
        <v>91983</v>
      </c>
      <c r="AL113" s="919"/>
      <c r="AM113" s="919"/>
      <c r="AN113" s="919"/>
      <c r="AO113" s="920"/>
      <c r="AP113" s="922">
        <v>5.5</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46173</v>
      </c>
      <c r="BR113" s="790"/>
      <c r="BS113" s="790"/>
      <c r="BT113" s="790"/>
      <c r="BU113" s="790"/>
      <c r="BV113" s="790">
        <v>44080</v>
      </c>
      <c r="BW113" s="790"/>
      <c r="BX113" s="790"/>
      <c r="BY113" s="790"/>
      <c r="BZ113" s="790"/>
      <c r="CA113" s="790">
        <v>38624</v>
      </c>
      <c r="CB113" s="790"/>
      <c r="CC113" s="790"/>
      <c r="CD113" s="790"/>
      <c r="CE113" s="790"/>
      <c r="CF113" s="875">
        <v>2.2999999999999998</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6249</v>
      </c>
      <c r="AB114" s="780"/>
      <c r="AC114" s="780"/>
      <c r="AD114" s="780"/>
      <c r="AE114" s="781"/>
      <c r="AF114" s="782">
        <v>2181</v>
      </c>
      <c r="AG114" s="780"/>
      <c r="AH114" s="780"/>
      <c r="AI114" s="780"/>
      <c r="AJ114" s="781"/>
      <c r="AK114" s="782">
        <v>5970</v>
      </c>
      <c r="AL114" s="780"/>
      <c r="AM114" s="780"/>
      <c r="AN114" s="780"/>
      <c r="AO114" s="781"/>
      <c r="AP114" s="824">
        <v>0.4</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608603</v>
      </c>
      <c r="BR114" s="790"/>
      <c r="BS114" s="790"/>
      <c r="BT114" s="790"/>
      <c r="BU114" s="790"/>
      <c r="BV114" s="790">
        <v>634889</v>
      </c>
      <c r="BW114" s="790"/>
      <c r="BX114" s="790"/>
      <c r="BY114" s="790"/>
      <c r="BZ114" s="790"/>
      <c r="CA114" s="790">
        <v>643649</v>
      </c>
      <c r="CB114" s="790"/>
      <c r="CC114" s="790"/>
      <c r="CD114" s="790"/>
      <c r="CE114" s="790"/>
      <c r="CF114" s="875">
        <v>38.700000000000003</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49</v>
      </c>
      <c r="AB115" s="919"/>
      <c r="AC115" s="919"/>
      <c r="AD115" s="919"/>
      <c r="AE115" s="920"/>
      <c r="AF115" s="921">
        <v>10</v>
      </c>
      <c r="AG115" s="919"/>
      <c r="AH115" s="919"/>
      <c r="AI115" s="919"/>
      <c r="AJ115" s="920"/>
      <c r="AK115" s="921">
        <v>7</v>
      </c>
      <c r="AL115" s="919"/>
      <c r="AM115" s="919"/>
      <c r="AN115" s="919"/>
      <c r="AO115" s="920"/>
      <c r="AP115" s="922">
        <v>0</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49</v>
      </c>
      <c r="AB116" s="780"/>
      <c r="AC116" s="780"/>
      <c r="AD116" s="780"/>
      <c r="AE116" s="781"/>
      <c r="AF116" s="782">
        <v>108</v>
      </c>
      <c r="AG116" s="780"/>
      <c r="AH116" s="780"/>
      <c r="AI116" s="780"/>
      <c r="AJ116" s="781"/>
      <c r="AK116" s="782">
        <v>60</v>
      </c>
      <c r="AL116" s="780"/>
      <c r="AM116" s="780"/>
      <c r="AN116" s="780"/>
      <c r="AO116" s="781"/>
      <c r="AP116" s="824">
        <v>0</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526612</v>
      </c>
      <c r="AB117" s="903"/>
      <c r="AC117" s="903"/>
      <c r="AD117" s="903"/>
      <c r="AE117" s="904"/>
      <c r="AF117" s="905">
        <v>494342</v>
      </c>
      <c r="AG117" s="903"/>
      <c r="AH117" s="903"/>
      <c r="AI117" s="903"/>
      <c r="AJ117" s="904"/>
      <c r="AK117" s="905">
        <v>499963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4522697</v>
      </c>
      <c r="BR119" s="845"/>
      <c r="BS119" s="845"/>
      <c r="BT119" s="845"/>
      <c r="BU119" s="845"/>
      <c r="BV119" s="845">
        <v>4325239</v>
      </c>
      <c r="BW119" s="845"/>
      <c r="BX119" s="845"/>
      <c r="BY119" s="845"/>
      <c r="BZ119" s="845"/>
      <c r="CA119" s="845">
        <v>4188763</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724912</v>
      </c>
      <c r="BR120" s="842"/>
      <c r="BS120" s="842"/>
      <c r="BT120" s="842"/>
      <c r="BU120" s="842"/>
      <c r="BV120" s="842">
        <v>715583</v>
      </c>
      <c r="BW120" s="842"/>
      <c r="BX120" s="842"/>
      <c r="BY120" s="842"/>
      <c r="BZ120" s="842"/>
      <c r="CA120" s="842">
        <v>755442</v>
      </c>
      <c r="CB120" s="842"/>
      <c r="CC120" s="842"/>
      <c r="CD120" s="842"/>
      <c r="CE120" s="842"/>
      <c r="CF120" s="866">
        <v>45.4</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503716</v>
      </c>
      <c r="DR120" s="842"/>
      <c r="DS120" s="842"/>
      <c r="DT120" s="842"/>
      <c r="DU120" s="842"/>
      <c r="DV120" s="843">
        <v>30.3</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v>237422</v>
      </c>
      <c r="BR121" s="790"/>
      <c r="BS121" s="790"/>
      <c r="BT121" s="790"/>
      <c r="BU121" s="790"/>
      <c r="BV121" s="790">
        <v>222350</v>
      </c>
      <c r="BW121" s="790"/>
      <c r="BX121" s="790"/>
      <c r="BY121" s="790"/>
      <c r="BZ121" s="790"/>
      <c r="CA121" s="790">
        <v>204336</v>
      </c>
      <c r="CB121" s="790"/>
      <c r="CC121" s="790"/>
      <c r="CD121" s="790"/>
      <c r="CE121" s="790"/>
      <c r="CF121" s="875">
        <v>12.3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v>474019</v>
      </c>
      <c r="DR121" s="790"/>
      <c r="DS121" s="790"/>
      <c r="DT121" s="790"/>
      <c r="DU121" s="790"/>
      <c r="DV121" s="796">
        <v>28.5</v>
      </c>
      <c r="DW121" s="796"/>
      <c r="DX121" s="796"/>
      <c r="DY121" s="796"/>
      <c r="DZ121" s="797"/>
    </row>
    <row r="122" spans="1:130" s="218" customFormat="1" ht="26.25" customHeight="1" x14ac:dyDescent="0.15">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2588948</v>
      </c>
      <c r="BR122" s="845"/>
      <c r="BS122" s="845"/>
      <c r="BT122" s="845"/>
      <c r="BU122" s="845"/>
      <c r="BV122" s="845">
        <v>2396718</v>
      </c>
      <c r="BW122" s="845"/>
      <c r="BX122" s="845"/>
      <c r="BY122" s="845"/>
      <c r="BZ122" s="845"/>
      <c r="CA122" s="845">
        <v>2280930</v>
      </c>
      <c r="CB122" s="845"/>
      <c r="CC122" s="845"/>
      <c r="CD122" s="845"/>
      <c r="CE122" s="845"/>
      <c r="CF122" s="846">
        <v>137.1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3551282</v>
      </c>
      <c r="BR123" s="833"/>
      <c r="BS123" s="833"/>
      <c r="BT123" s="833"/>
      <c r="BU123" s="833"/>
      <c r="BV123" s="833">
        <v>3334651</v>
      </c>
      <c r="BW123" s="833"/>
      <c r="BX123" s="833"/>
      <c r="BY123" s="833"/>
      <c r="BZ123" s="833"/>
      <c r="CA123" s="833">
        <v>3240708</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60.4</v>
      </c>
      <c r="BR124" s="831"/>
      <c r="BS124" s="831"/>
      <c r="BT124" s="831"/>
      <c r="BU124" s="831"/>
      <c r="BV124" s="831">
        <v>61</v>
      </c>
      <c r="BW124" s="831"/>
      <c r="BX124" s="831"/>
      <c r="BY124" s="831"/>
      <c r="BZ124" s="831"/>
      <c r="CA124" s="831">
        <v>56.9</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1018060</v>
      </c>
      <c r="DH124" s="764"/>
      <c r="DI124" s="764"/>
      <c r="DJ124" s="764"/>
      <c r="DK124" s="765"/>
      <c r="DL124" s="766">
        <v>943236</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49</v>
      </c>
      <c r="AB127" s="780"/>
      <c r="AC127" s="780"/>
      <c r="AD127" s="780"/>
      <c r="AE127" s="781"/>
      <c r="AF127" s="782">
        <v>10</v>
      </c>
      <c r="AG127" s="780"/>
      <c r="AH127" s="780"/>
      <c r="AI127" s="780"/>
      <c r="AJ127" s="781"/>
      <c r="AK127" s="782">
        <v>7</v>
      </c>
      <c r="AL127" s="780"/>
      <c r="AM127" s="780"/>
      <c r="AN127" s="780"/>
      <c r="AO127" s="781"/>
      <c r="AP127" s="824">
        <v>0</v>
      </c>
      <c r="AQ127" s="825"/>
      <c r="AR127" s="825"/>
      <c r="AS127" s="825"/>
      <c r="AT127" s="826"/>
      <c r="AU127" s="220"/>
      <c r="AV127" s="220"/>
      <c r="AW127" s="220"/>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38264</v>
      </c>
      <c r="AB128" s="803"/>
      <c r="AC128" s="803"/>
      <c r="AD128" s="803"/>
      <c r="AE128" s="804"/>
      <c r="AF128" s="805">
        <v>33916</v>
      </c>
      <c r="AG128" s="803"/>
      <c r="AH128" s="803"/>
      <c r="AI128" s="803"/>
      <c r="AJ128" s="804"/>
      <c r="AK128" s="805">
        <v>37053</v>
      </c>
      <c r="AL128" s="803"/>
      <c r="AM128" s="803"/>
      <c r="AN128" s="803"/>
      <c r="AO128" s="804"/>
      <c r="AP128" s="806"/>
      <c r="AQ128" s="807"/>
      <c r="AR128" s="807"/>
      <c r="AS128" s="807"/>
      <c r="AT128" s="808"/>
      <c r="AU128" s="220"/>
      <c r="AV128" s="220"/>
      <c r="AW128" s="220"/>
      <c r="AX128" s="809" t="s">
        <v>462</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1948544</v>
      </c>
      <c r="AB129" s="780"/>
      <c r="AC129" s="780"/>
      <c r="AD129" s="780"/>
      <c r="AE129" s="781"/>
      <c r="AF129" s="782">
        <v>1939358</v>
      </c>
      <c r="AG129" s="780"/>
      <c r="AH129" s="780"/>
      <c r="AI129" s="780"/>
      <c r="AJ129" s="781"/>
      <c r="AK129" s="782">
        <v>1969207</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341770</v>
      </c>
      <c r="AB130" s="780"/>
      <c r="AC130" s="780"/>
      <c r="AD130" s="780"/>
      <c r="AE130" s="781"/>
      <c r="AF130" s="782">
        <v>317066</v>
      </c>
      <c r="AG130" s="780"/>
      <c r="AH130" s="780"/>
      <c r="AI130" s="780"/>
      <c r="AJ130" s="781"/>
      <c r="AK130" s="782">
        <v>305251</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1606774</v>
      </c>
      <c r="AB131" s="764"/>
      <c r="AC131" s="764"/>
      <c r="AD131" s="764"/>
      <c r="AE131" s="765"/>
      <c r="AF131" s="766">
        <v>1622292</v>
      </c>
      <c r="AG131" s="764"/>
      <c r="AH131" s="764"/>
      <c r="AI131" s="764"/>
      <c r="AJ131" s="765"/>
      <c r="AK131" s="766">
        <v>1663956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56.9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9.122503</v>
      </c>
      <c r="AB132" s="745"/>
      <c r="AC132" s="745"/>
      <c r="AD132" s="745"/>
      <c r="AE132" s="746"/>
      <c r="AF132" s="747">
        <v>8.8368800000000007</v>
      </c>
      <c r="AG132" s="745"/>
      <c r="AH132" s="745"/>
      <c r="AI132" s="745"/>
      <c r="AJ132" s="746"/>
      <c r="AK132" s="747">
        <v>9.4749499999999998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9</v>
      </c>
      <c r="AB133" s="724"/>
      <c r="AC133" s="724"/>
      <c r="AD133" s="724"/>
      <c r="AE133" s="725"/>
      <c r="AF133" s="723">
        <v>8.6999999999999993</v>
      </c>
      <c r="AG133" s="724"/>
      <c r="AH133" s="724"/>
      <c r="AI133" s="724"/>
      <c r="AJ133" s="725"/>
      <c r="AK133" s="723">
        <v>9.1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tffDoVhyT8Dr9vWLvIufowy8rLGBpxJOhH3QHEE4YKtJ07Bae/ki4x+F9Y7Jh1lGDruAwAjxsYENqamZyqkkw==" saltValue="kdS+x6n1ZKh7CzGi0mhh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H64" zoomScaleNormal="85" zoomScaleSheetLayoutView="100" workbookViewId="0">
      <selection activeCell="CR75" sqref="CR7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1a1UMUiP5u7rmKojJeEkcPkT/nFpEAwxmHQd7pLyTV9Y98Je9ysWtU30Q6fywEVkNKL4I4L0t1fCK+iTzClPw==" saltValue="KRUfgtmCOHalZrlVO7FT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X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L7DAqGWNeBveE6niof3bYEdiZEEcdrWgrm0PQxTZi5YFgxIXR22PLIvMRkUdc2i2b2fhbF8USbabonNzueSxA==" saltValue="vinDvy2s01jlRSijKeqsc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550986</v>
      </c>
      <c r="AP9" s="269">
        <v>285781</v>
      </c>
      <c r="AQ9" s="270">
        <v>263788</v>
      </c>
      <c r="AR9" s="271">
        <v>8.3000000000000007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123623</v>
      </c>
      <c r="AP10" s="272">
        <v>64120</v>
      </c>
      <c r="AQ10" s="273">
        <v>39680</v>
      </c>
      <c r="AR10" s="274">
        <v>61.6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14073</v>
      </c>
      <c r="AP11" s="272">
        <v>7299</v>
      </c>
      <c r="AQ11" s="273">
        <v>4557</v>
      </c>
      <c r="AR11" s="274">
        <v>60.2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131</v>
      </c>
      <c r="AP13" s="272">
        <v>68</v>
      </c>
      <c r="AQ13" s="273">
        <v>12917</v>
      </c>
      <c r="AR13" s="274">
        <v>-99.5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t="s">
        <v>486</v>
      </c>
      <c r="AP14" s="272" t="s">
        <v>486</v>
      </c>
      <c r="AQ14" s="273">
        <v>4746</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-22649</v>
      </c>
      <c r="AP15" s="272">
        <v>-11747</v>
      </c>
      <c r="AQ15" s="273">
        <v>-12765</v>
      </c>
      <c r="AR15" s="274">
        <v>-8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666164</v>
      </c>
      <c r="AP16" s="272">
        <v>345521</v>
      </c>
      <c r="AQ16" s="273">
        <v>312922</v>
      </c>
      <c r="AR16" s="274">
        <v>10.4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30.08</v>
      </c>
      <c r="AP21" s="286">
        <v>24.75</v>
      </c>
      <c r="AQ21" s="287">
        <v>5.33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95.8</v>
      </c>
      <c r="AP22" s="291">
        <v>95.6</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401943</v>
      </c>
      <c r="AP32" s="300">
        <v>208477</v>
      </c>
      <c r="AQ32" s="301">
        <v>170896</v>
      </c>
      <c r="AR32" s="302">
        <v>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91983</v>
      </c>
      <c r="AP35" s="300">
        <v>47709</v>
      </c>
      <c r="AQ35" s="301">
        <v>33138</v>
      </c>
      <c r="AR35" s="302">
        <v>44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5970</v>
      </c>
      <c r="AP36" s="300">
        <v>3096</v>
      </c>
      <c r="AQ36" s="301">
        <v>2943</v>
      </c>
      <c r="AR36" s="302">
        <v>5.2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7</v>
      </c>
      <c r="AP37" s="300">
        <v>4</v>
      </c>
      <c r="AQ37" s="301">
        <v>1487</v>
      </c>
      <c r="AR37" s="302">
        <v>-99.7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v>60</v>
      </c>
      <c r="AP38" s="303">
        <v>31</v>
      </c>
      <c r="AQ38" s="304">
        <v>60</v>
      </c>
      <c r="AR38" s="292">
        <v>-48.3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-37053</v>
      </c>
      <c r="AP39" s="300">
        <v>-19218</v>
      </c>
      <c r="AQ39" s="301">
        <v>-8408</v>
      </c>
      <c r="AR39" s="302">
        <v>128.6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-305251</v>
      </c>
      <c r="AP40" s="300">
        <v>-158325</v>
      </c>
      <c r="AQ40" s="301">
        <v>-141122</v>
      </c>
      <c r="AR40" s="302">
        <v>12.2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157659</v>
      </c>
      <c r="AP41" s="300">
        <v>81773</v>
      </c>
      <c r="AQ41" s="301">
        <v>59000</v>
      </c>
      <c r="AR41" s="302">
        <v>38.6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186443</v>
      </c>
      <c r="AN51" s="322">
        <v>87491</v>
      </c>
      <c r="AO51" s="323">
        <v>-21.7</v>
      </c>
      <c r="AP51" s="324">
        <v>301035</v>
      </c>
      <c r="AQ51" s="325">
        <v>12.2</v>
      </c>
      <c r="AR51" s="326">
        <v>-33.9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104966</v>
      </c>
      <c r="AN52" s="330">
        <v>49257</v>
      </c>
      <c r="AO52" s="331">
        <v>9.1999999999999993</v>
      </c>
      <c r="AP52" s="332">
        <v>154376</v>
      </c>
      <c r="AQ52" s="333">
        <v>29.1</v>
      </c>
      <c r="AR52" s="334">
        <v>-19.899999999999999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106268</v>
      </c>
      <c r="AN53" s="322">
        <v>51140</v>
      </c>
      <c r="AO53" s="323">
        <v>-41.5</v>
      </c>
      <c r="AP53" s="324">
        <v>277467</v>
      </c>
      <c r="AQ53" s="325">
        <v>-7.8</v>
      </c>
      <c r="AR53" s="326">
        <v>-33.700000000000003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99206</v>
      </c>
      <c r="AN54" s="330">
        <v>47741</v>
      </c>
      <c r="AO54" s="331">
        <v>-3.1</v>
      </c>
      <c r="AP54" s="332">
        <v>128378</v>
      </c>
      <c r="AQ54" s="333">
        <v>-16.8</v>
      </c>
      <c r="AR54" s="334">
        <v>13.7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131309</v>
      </c>
      <c r="AN55" s="322">
        <v>66051</v>
      </c>
      <c r="AO55" s="323">
        <v>29.2</v>
      </c>
      <c r="AP55" s="324">
        <v>282256</v>
      </c>
      <c r="AQ55" s="325">
        <v>1.7</v>
      </c>
      <c r="AR55" s="326">
        <v>27.5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101620</v>
      </c>
      <c r="AN56" s="330">
        <v>51117</v>
      </c>
      <c r="AO56" s="331">
        <v>7.1</v>
      </c>
      <c r="AP56" s="332">
        <v>145453</v>
      </c>
      <c r="AQ56" s="333">
        <v>13.3</v>
      </c>
      <c r="AR56" s="334">
        <v>-6.2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221954</v>
      </c>
      <c r="AN57" s="322">
        <v>113415</v>
      </c>
      <c r="AO57" s="323">
        <v>71.7</v>
      </c>
      <c r="AP57" s="324">
        <v>295341</v>
      </c>
      <c r="AQ57" s="325">
        <v>4.5999999999999996</v>
      </c>
      <c r="AR57" s="326">
        <v>67.099999999999994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183179</v>
      </c>
      <c r="AN58" s="330">
        <v>93602</v>
      </c>
      <c r="AO58" s="331">
        <v>83.1</v>
      </c>
      <c r="AP58" s="332">
        <v>137402</v>
      </c>
      <c r="AQ58" s="333">
        <v>-5.5</v>
      </c>
      <c r="AR58" s="334">
        <v>88.6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223731</v>
      </c>
      <c r="AN59" s="322">
        <v>116043</v>
      </c>
      <c r="AO59" s="323">
        <v>2.2999999999999998</v>
      </c>
      <c r="AP59" s="324">
        <v>292845</v>
      </c>
      <c r="AQ59" s="325">
        <v>-0.8</v>
      </c>
      <c r="AR59" s="326">
        <v>3.1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183544</v>
      </c>
      <c r="AN60" s="330">
        <v>95199</v>
      </c>
      <c r="AO60" s="331">
        <v>1.7</v>
      </c>
      <c r="AP60" s="332">
        <v>143187</v>
      </c>
      <c r="AQ60" s="333">
        <v>4.2</v>
      </c>
      <c r="AR60" s="334">
        <v>-2.5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173941</v>
      </c>
      <c r="AN61" s="337">
        <v>86828</v>
      </c>
      <c r="AO61" s="338">
        <v>8</v>
      </c>
      <c r="AP61" s="339">
        <v>289789</v>
      </c>
      <c r="AQ61" s="340">
        <v>2</v>
      </c>
      <c r="AR61" s="326">
        <v>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134503</v>
      </c>
      <c r="AN62" s="330">
        <v>67383</v>
      </c>
      <c r="AO62" s="331">
        <v>19.600000000000001</v>
      </c>
      <c r="AP62" s="332">
        <v>141759</v>
      </c>
      <c r="AQ62" s="333">
        <v>4.9000000000000004</v>
      </c>
      <c r="AR62" s="334">
        <v>14.7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Ut4nVhTTpSrHztZp03eCkeB50bPkx+7FZtb3/oZ81W/Ptys081nTdNdpY/P2rM40hBxcL0J1fGNY9IfDr3+fg==" saltValue="XBrwIxpbluRfhvrsmoS0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76" zoomScaleNormal="100" zoomScaleSheetLayoutView="55" workbookViewId="0">
      <selection activeCell="BL102" sqref="BL10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I5VXFrJJ8ZXHXc8H+kLf2apGcxvtT0+cWuVd/uwDaxJ3WTuj10sDS6ok9dAEpGdRzfHBImGmU9kYOs2jTRI8vA==" saltValue="FkN3SwlGRU5tp2+UVqq6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CZ87" sqref="CZ87"/>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0OYLUbB1cHy1dxJBnpThdjAMVzIJCtouZux/wJRTs+nPkpjYyEUQF/JswL1IVQNSZfTG7uis9RFPSEAewjOg6w==" saltValue="Y9fs7MPxP89FCPApNbXk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17.190000000000001</v>
      </c>
      <c r="G47" s="12">
        <v>20.440000000000001</v>
      </c>
      <c r="H47" s="12">
        <v>22.59</v>
      </c>
      <c r="I47" s="12">
        <v>21.71</v>
      </c>
      <c r="J47" s="13">
        <v>20.83</v>
      </c>
    </row>
    <row r="48" spans="2:10" ht="57.75" customHeight="1" x14ac:dyDescent="0.15">
      <c r="B48" s="14"/>
      <c r="C48" s="1141" t="s">
        <v>4</v>
      </c>
      <c r="D48" s="1141"/>
      <c r="E48" s="1142"/>
      <c r="F48" s="15">
        <v>1.98</v>
      </c>
      <c r="G48" s="16">
        <v>3.04</v>
      </c>
      <c r="H48" s="16">
        <v>2.23</v>
      </c>
      <c r="I48" s="16">
        <v>2.06</v>
      </c>
      <c r="J48" s="17">
        <v>1.98</v>
      </c>
    </row>
    <row r="49" spans="2:10" ht="57.75" customHeight="1" thickBot="1" x14ac:dyDescent="0.2">
      <c r="B49" s="18"/>
      <c r="C49" s="1143" t="s">
        <v>5</v>
      </c>
      <c r="D49" s="1143"/>
      <c r="E49" s="1144"/>
      <c r="F49" s="19">
        <v>0.28000000000000003</v>
      </c>
      <c r="G49" s="20">
        <v>5.48</v>
      </c>
      <c r="H49" s="20">
        <v>0.86</v>
      </c>
      <c r="I49" s="20" t="s">
        <v>529</v>
      </c>
      <c r="J49" s="21" t="s">
        <v>530</v>
      </c>
    </row>
    <row r="50" spans="2:10" x14ac:dyDescent="0.15"/>
  </sheetData>
  <sheetProtection algorithmName="SHA-512" hashValue="LpgS2opI1apNGYdQ4KSwu5NtmgP3yVnUyLAr5xuWKm2Gfy44yGeD8GxldBqog89Lv3kvWtIhR24ArJMClqW+Zw==" saltValue="3EVGgRFhTaj9HX8c9S9y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thabu</cp:lastModifiedBy>
  <dcterms:created xsi:type="dcterms:W3CDTF">2026-02-23T04:01:20Z</dcterms:created>
  <dcterms:modified xsi:type="dcterms:W3CDTF">2026-03-16T03:56:01Z</dcterms:modified>
  <cp:category/>
</cp:coreProperties>
</file>