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M:\04.建設課\04.上下水道係\02 R4\04.市町村係関係\02.調査関係\18.【123〆 依頼】公営企業に係る経営比較分析表（令和３年度決算）の分析等について\"/>
    </mc:Choice>
  </mc:AlternateContent>
  <xr:revisionPtr revIDLastSave="0" documentId="8_{FE6C46D8-0D51-46A8-9405-D4911BEF0222}" xr6:coauthVersionLast="45" xr6:coauthVersionMax="45" xr10:uidLastSave="{00000000-0000-0000-0000-000000000000}"/>
  <workbookProtection workbookAlgorithmName="SHA-512" workbookHashValue="7yZZiPI5dr0Ln4fv8/jVjW480oHrq8XPN/7OxvK1G3pw5YRCq6FP3HkbevCfwWFlHlbzgIjcO6nnl1L9V8Bkmw==" workbookSaltValue="5RJ+PAK8WyOMMnpLAu8bxA==" workbookSpinCount="100000" lockStructure="1"/>
  <bookViews>
    <workbookView xWindow="13470" yWindow="345" windowWidth="14670" windowHeight="156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<sst xmlns="http://schemas.openxmlformats.org/spreadsheetml/2006/main" count="236" uniqueCount="119">
  <si>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</si>
  <si>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</si>
  <si>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</si>
  <si>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</si>
  <si>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</si>
  <si>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</si>
  <si>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</si>
  <si>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</si>
  <si>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</si>
  <si>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</si>
  <si>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</si>
  <si>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</si>
  <si>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</si>
  <si>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</si>
  <si>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</si>
  <si>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</si>
  <si>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</si>
  <si>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</si>
  <si>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</si>
  <si>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</si>
  <si>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</si>
  <si>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</si>
  <si>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</si>
  <si>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</si>
  <si>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</si>
  <si>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</si>
  <si>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</si>
  <si>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</si>
  <si>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</si>
  <si>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</si>
  <si>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</si>
  <si>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</si>
  <si>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</si>
  <si>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</si>
  <si>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</si>
  <si>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</si>
  <si>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</si>
  <si>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</si>
  <si>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</si>
  <si>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</si>
  <si>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</si>
  <si>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</si>
  <si>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</si>
  <si>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</si>
  <si>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</si>
  <si>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</si>
  <si>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</si>
  <si>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</si>
  <si>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</si>
  <si>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</si>
  <si>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</si>
  <si>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</si>
  <si>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</si>
  <si>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</si>
  <si>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</si>
  <si>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</si>
  <si>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</si>
  <si>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</si>
  <si>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</si>
  <si>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</si>
  <si>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</si>
  <si>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</si>
  <si>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</si>
  <si>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</si>
  <si>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</si>
  <si>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</si>
  <si>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</si>
  <si>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</si>
  <si>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</si>
  <si>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</si>
  <si>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</si>
  <si>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</si>
  <si>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</si>
  <si>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</si>
  <si>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</si>
  <si>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</si>
  <si>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</si>
  <si>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</si>
  <si>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</si>
  <si>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</si>
  <si>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</si>
  <si>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</si>
  <si>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</si>
  <si>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</si>
  <si>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</si>
  <si>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</si>
  <si>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</si>
  <si>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</si>
  <si>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</si>
  <si>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</si>
  <si>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</si>
  <si>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</si>
  <si>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</si>
  <si>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</si>
  <si>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</si>
  <si>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</si>
  <si>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</si>
  <si>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</si>
  <si>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</si>
  <si>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</si>
  <si>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</si>
  <si>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</si>
  <si>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</si>
  <si>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</si>
  <si>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</si>
  <si>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</si>
  <si>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</si>
  <si>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</si>
  <si>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</si>
  <si>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</si>
  <si>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</si>
  <si>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</si>
  <si>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</si>
  <si>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</si>
  <si>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</si>
  <si>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</si>
  <si>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過去５年間100％を下回って赤字となっており、収益のほとんどを使用料以外に頼っている。使用料収入については安定してきているが、下水道接続率の向上に努め、使用料収入を増やし、経営の改善を図ります。
④当初事業に投資した償還金の大きい企業債が終わった後、新たな事業に着手していないため一時減少したが、平成26年度から新たに長寿命化計画による事業に着手したため借入額が増額している。今後は、平成28年度に策定した経営戦略計画に基づき、経費の削減に努めるとともに、限られた財源を重点的・効率的に配分し、下水道使用料の適正化など検討を進める。
⑤類似団体との比較では、過去５年間低い水準にあるため、下水道接続率の向上を図り、適正な使用料収入を確保する必要がある。
⑥類似団体との比較では、過去５年間水準を超えているため、さらに接続率を進め有収水水量の増加を図ります。
⑦施設利用率は、汚水量の減少により低下してきている。
⑧水洗化率については、80％台であり接続率の向上を図り、使用料の収入の増加を図ります。
</t>
    <rPh sb="280" eb="282">
      <t>カコ</t>
    </rPh>
    <rPh sb="283" eb="285">
      <t>ネンカン</t>
    </rPh>
    <rPh sb="285" eb="286">
      <t>ヒク</t>
    </rPh>
    <rPh sb="340" eb="342">
      <t>カコ</t>
    </rPh>
    <rPh sb="343" eb="345">
      <t>ネンカン</t>
    </rPh>
    <rPh sb="368" eb="370">
      <t>スイリョウ</t>
    </rPh>
    <rPh sb="388" eb="390">
      <t>オスイ</t>
    </rPh>
    <rPh sb="390" eb="391">
      <t>リョウ</t>
    </rPh>
    <rPh sb="392" eb="394">
      <t>ゲンショウ</t>
    </rPh>
    <rPh sb="397" eb="399">
      <t>テイカ</t>
    </rPh>
    <phoneticPr fontId="4"/>
  </si>
  <si>
    <t>③供用開始後１０年以上経過しているが、管渠は老朽化による更新の必要性がない。今後については、令和元年度に策定のストックマネジメント計画に基づき、計画的に管理していく。</t>
    <rPh sb="46" eb="48">
      <t>レイワ</t>
    </rPh>
    <rPh sb="48" eb="51">
      <t>ガンネンド</t>
    </rPh>
    <rPh sb="52" eb="54">
      <t>サクテイ</t>
    </rPh>
    <rPh sb="65" eb="67">
      <t>ケイカク</t>
    </rPh>
    <rPh sb="68" eb="69">
      <t>モト</t>
    </rPh>
    <rPh sb="76" eb="78">
      <t>カンリ</t>
    </rPh>
    <phoneticPr fontId="15"/>
  </si>
  <si>
    <t>ストックマネジメント計画に基づいた計画的な更新事業の実施、経営成績や財務状況をより一層明確にし、一般会計からの繰入れ軽減も含め、公費等の費用負担の適正化に努める。</t>
    <rPh sb="13" eb="14">
      <t>モト</t>
    </rPh>
    <rPh sb="17" eb="20">
      <t>ケイカクテキ</t>
    </rPh>
    <rPh sb="21" eb="23">
      <t>コウシン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</si>
</sst>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游ゴシック"/>
      <family val="2"/>
      <charset val="128"/>
      <scheme val="minor"/>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cellXfs>
  <cellStyles count="3">
    <cellStyle name="桁区切り" xfId="1" builtinId="6"/>
    <cellStyle name="標準" xfId="0" builtinId="0"/>
    <cellStyle name="標準 2" xfId="2" xr:uid="{9A2C5B4E-DBC0-4B41-A707-738248BF1D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57-4410-BD57-E097BAFCF35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157-4410-BD57-E097BAFCF35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c:v>
                </c:pt>
                <c:pt idx="1">
                  <c:v>44.45</c:v>
                </c:pt>
                <c:pt idx="2" formatCode="#,##0.00;&quot;△&quot;#,##0.00">
                  <c:v>0</c:v>
                </c:pt>
                <c:pt idx="3">
                  <c:v>42.27</c:v>
                </c:pt>
                <c:pt idx="4">
                  <c:v>42.55</c:v>
                </c:pt>
              </c:numCache>
            </c:numRef>
          </c:val>
          <c:extLst>
            <c:ext xmlns:c16="http://schemas.microsoft.com/office/drawing/2014/chart" uri="{C3380CC4-5D6E-409C-BE32-E72D297353CC}">
              <c16:uniqueId val="{00000000-FBEE-462C-935A-EAB9F5505E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FBEE-462C-935A-EAB9F5505E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80.989999999999995</c:v>
                </c:pt>
                <c:pt idx="1">
                  <c:v>81.59</c:v>
                </c:pt>
                <c:pt idx="2">
                  <c:v>81.56</c:v>
                </c:pt>
                <c:pt idx="3">
                  <c:v>81.67</c:v>
                </c:pt>
                <c:pt idx="4">
                  <c:v>89.76</c:v>
                </c:pt>
              </c:numCache>
            </c:numRef>
          </c:val>
          <c:extLst>
            <c:ext xmlns:c16="http://schemas.microsoft.com/office/drawing/2014/chart" uri="{C3380CC4-5D6E-409C-BE32-E72D297353CC}">
              <c16:uniqueId val="{00000000-F14D-4D4D-B784-5FFA6DA2E5A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F14D-4D4D-B784-5FFA6DA2E5A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55.41</c:v>
                </c:pt>
                <c:pt idx="1">
                  <c:v>97.01</c:v>
                </c:pt>
                <c:pt idx="2">
                  <c:v>99.75</c:v>
                </c:pt>
                <c:pt idx="3">
                  <c:v>100.24</c:v>
                </c:pt>
                <c:pt idx="4">
                  <c:v>95.68</c:v>
                </c:pt>
              </c:numCache>
            </c:numRef>
          </c:val>
          <c:extLst>
            <c:ext xmlns:c16="http://schemas.microsoft.com/office/drawing/2014/chart" uri="{C3380CC4-5D6E-409C-BE32-E72D297353CC}">
              <c16:uniqueId val="{00000000-E6C4-4A57-931F-65596DE47DA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C4-4A57-931F-65596DE47DA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1-4F8B-A4DA-E81D733FBAB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1-4F8B-A4DA-E81D733FBAB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2-422D-A485-F210681C1C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2-422D-A485-F210681C1C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A-4934-9BCD-A558D622C9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A-4934-9BCD-A558D622C9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39-443E-9612-E1140500F9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39-443E-9612-E1140500F9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1661.96</c:v>
                </c:pt>
                <c:pt idx="1">
                  <c:v>1565.54</c:v>
                </c:pt>
                <c:pt idx="2">
                  <c:v>1228.93</c:v>
                </c:pt>
                <c:pt idx="3">
                  <c:v>1134.6300000000001</c:v>
                </c:pt>
                <c:pt idx="4" formatCode="#,##0.00;&quot;△&quot;#,##0.00">
                  <c:v>0</c:v>
                </c:pt>
              </c:numCache>
            </c:numRef>
          </c:val>
          <c:extLst>
            <c:ext xmlns:c16="http://schemas.microsoft.com/office/drawing/2014/chart" uri="{C3380CC4-5D6E-409C-BE32-E72D297353CC}">
              <c16:uniqueId val="{00000000-E8E5-4570-BC0A-3D3143B921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E8E5-4570-BC0A-3D3143B921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42.34</c:v>
                </c:pt>
                <c:pt idx="1">
                  <c:v>39.92</c:v>
                </c:pt>
                <c:pt idx="2">
                  <c:v>40.299999999999997</c:v>
                </c:pt>
                <c:pt idx="3">
                  <c:v>39.729999999999997</c:v>
                </c:pt>
                <c:pt idx="4">
                  <c:v>37.200000000000003</c:v>
                </c:pt>
              </c:numCache>
            </c:numRef>
          </c:val>
          <c:extLst>
            <c:ext xmlns:c16="http://schemas.microsoft.com/office/drawing/2014/chart" uri="{C3380CC4-5D6E-409C-BE32-E72D297353CC}">
              <c16:uniqueId val="{00000000-F36F-4687-AA21-9F4C5CF7FD3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F36F-4687-AA21-9F4C5CF7FD3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426.85</c:v>
                </c:pt>
                <c:pt idx="1">
                  <c:v>457.41</c:v>
                </c:pt>
                <c:pt idx="2">
                  <c:v>455.86</c:v>
                </c:pt>
                <c:pt idx="3">
                  <c:v>477.68</c:v>
                </c:pt>
                <c:pt idx="4">
                  <c:v>507.23</c:v>
                </c:pt>
              </c:numCache>
            </c:numRef>
          </c:val>
          <c:extLst>
            <c:ext xmlns:c16="http://schemas.microsoft.com/office/drawing/2014/chart" uri="{C3380CC4-5D6E-409C-BE32-E72D297353CC}">
              <c16:uniqueId val="{00000000-B2B6-4790-B2E5-0B53BD9FA8D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B2B6-4790-B2E5-0B53BD9FA8D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A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喜茂別町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2078</v>
      </c>
      <c r="AM8" s="55"/>
      <c r="AN8" s="55"/>
      <c r="AO8" s="55"/>
      <c r="AP8" s="55"/>
      <c r="AQ8" s="55"/>
      <c r="AR8" s="55"/>
      <c r="AS8" s="55"/>
      <c r="AT8" s="54">
        <f>データ!T6</f>
        <v>189.41</v>
      </c>
      <c r="AU8" s="54"/>
      <c r="AV8" s="54"/>
      <c r="AW8" s="54"/>
      <c r="AX8" s="54"/>
      <c r="AY8" s="54"/>
      <c r="AZ8" s="54"/>
      <c r="BA8" s="54"/>
      <c r="BB8" s="54">
        <f>データ!U6</f>
        <v>10.97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77.760000000000005</v>
      </c>
      <c r="Q10" s="54"/>
      <c r="R10" s="54"/>
      <c r="S10" s="54"/>
      <c r="T10" s="54"/>
      <c r="U10" s="54"/>
      <c r="V10" s="54"/>
      <c r="W10" s="54">
        <f>データ!Q6</f>
        <v>75</v>
      </c>
      <c r="X10" s="54"/>
      <c r="Y10" s="54"/>
      <c r="Z10" s="54"/>
      <c r="AA10" s="54"/>
      <c r="AB10" s="54"/>
      <c r="AC10" s="54"/>
      <c r="AD10" s="55">
        <f>データ!R6</f>
        <v>3370</v>
      </c>
      <c r="AE10" s="55"/>
      <c r="AF10" s="55"/>
      <c r="AG10" s="55"/>
      <c r="AH10" s="55"/>
      <c r="AI10" s="55"/>
      <c r="AJ10" s="55"/>
      <c r="AK10" s="2"/>
      <c r="AL10" s="55">
        <f>データ!V6</f>
        <v>1601</v>
      </c>
      <c r="AM10" s="55"/>
      <c r="AN10" s="55"/>
      <c r="AO10" s="55"/>
      <c r="AP10" s="55"/>
      <c r="AQ10" s="55"/>
      <c r="AR10" s="55"/>
      <c r="AS10" s="55"/>
      <c r="AT10" s="54">
        <f>データ!W6</f>
        <v>0.81</v>
      </c>
      <c r="AU10" s="54"/>
      <c r="AV10" s="54"/>
      <c r="AW10" s="54"/>
      <c r="AX10" s="54"/>
      <c r="AY10" s="54"/>
      <c r="AZ10" s="54"/>
      <c r="BA10" s="54"/>
      <c r="BB10" s="54">
        <f>データ!X6</f>
        <v>1976.54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118</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GkCnEd1Mw+DaFF3rOMfn/hC17hZfwgACrkAsjWWK8qHaUOz7ppxxbABdfVS1sYtUMPVaR58FZ2jH8bH3Ex1esA==" saltValue="hEx2WG5OSRu91/pW4MsS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13986</v>
      </c>
      <c r="D6" s="19">
        <f t="shared" si="3"/>
        <v>47</v>
      </c>
      <c r="E6" s="19">
        <f t="shared" si="3"/>
        <v>17</v>
      </c>
      <c r="F6" s="19">
        <f t="shared" si="3"/>
        <v>4</v>
      </c>
      <c r="G6" s="19">
        <f t="shared" si="3"/>
        <v>0</v>
      </c>
      <c r="H6" s="19" t="str">
        <f t="shared" si="3"/>
        <v>北海道　喜茂別町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77.760000000000005</v>
      </c>
      <c r="Q6" s="20">
        <f t="shared" si="3"/>
        <v>75</v>
      </c>
      <c r="R6" s="20">
        <f t="shared" si="3"/>
        <v>3370</v>
      </c>
      <c r="S6" s="20">
        <f t="shared" si="3"/>
        <v>2078</v>
      </c>
      <c r="T6" s="20">
        <f t="shared" si="3"/>
        <v>189.41</v>
      </c>
      <c r="U6" s="20">
        <f t="shared" si="3"/>
        <v>10.97</v>
      </c>
      <c r="V6" s="20">
        <f t="shared" si="3"/>
        <v>1601</v>
      </c>
      <c r="W6" s="20">
        <f t="shared" si="3"/>
        <v>0.81</v>
      </c>
      <c r="X6" s="20">
        <f t="shared" si="3"/>
        <v>1976.54</v>
      </c>
      <c r="Y6" s="21">
        <f>IF(Y7="",NA(),Y7)</f>
        <v>55.41</v>
      </c>
      <c r="Z6" s="21">
        <f t="shared" ref="Z6:AH6" si="4">IF(Z7="",NA(),Z7)</f>
        <v>97.01</v>
      </c>
      <c r="AA6" s="21">
        <f t="shared" si="4"/>
        <v>99.75</v>
      </c>
      <c r="AB6" s="21">
        <f t="shared" si="4"/>
        <v>100.24</v>
      </c>
      <c r="AC6" s="21">
        <f t="shared" si="4"/>
        <v>95.68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1661.96</v>
      </c>
      <c r="BG6" s="21">
        <f t="shared" ref="BG6:BO6" si="7">IF(BG7="",NA(),BG7)</f>
        <v>1565.54</v>
      </c>
      <c r="BH6" s="21">
        <f t="shared" si="7"/>
        <v>1228.93</v>
      </c>
      <c r="BI6" s="21">
        <f t="shared" si="7"/>
        <v>1134.6300000000001</v>
      </c>
      <c r="BJ6" s="20">
        <f t="shared" si="7"/>
        <v>0</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42.34</v>
      </c>
      <c r="BR6" s="21">
        <f t="shared" ref="BR6:BZ6" si="8">IF(BR7="",NA(),BR7)</f>
        <v>39.92</v>
      </c>
      <c r="BS6" s="21">
        <f t="shared" si="8"/>
        <v>40.299999999999997</v>
      </c>
      <c r="BT6" s="21">
        <f t="shared" si="8"/>
        <v>39.729999999999997</v>
      </c>
      <c r="BU6" s="21">
        <f t="shared" si="8"/>
        <v>37.200000000000003</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426.85</v>
      </c>
      <c r="CC6" s="21">
        <f t="shared" ref="CC6:CK6" si="9">IF(CC7="",NA(),CC7)</f>
        <v>457.41</v>
      </c>
      <c r="CD6" s="21">
        <f t="shared" si="9"/>
        <v>455.86</v>
      </c>
      <c r="CE6" s="21">
        <f t="shared" si="9"/>
        <v>477.68</v>
      </c>
      <c r="CF6" s="21">
        <f t="shared" si="9"/>
        <v>507.23</v>
      </c>
      <c r="CG6" s="21">
        <f t="shared" si="9"/>
        <v>221.81</v>
      </c>
      <c r="CH6" s="21">
        <f t="shared" si="9"/>
        <v>230.02</v>
      </c>
      <c r="CI6" s="21">
        <f t="shared" si="9"/>
        <v>228.47</v>
      </c>
      <c r="CJ6" s="21">
        <f t="shared" si="9"/>
        <v>224.88</v>
      </c>
      <c r="CK6" s="21">
        <f t="shared" si="9"/>
        <v>228.64</v>
      </c>
      <c r="CL6" s="20" t="str">
        <f>IF(CL7="","",IF(CL7="-","【-】","【"&amp;SUBSTITUTE(TEXT(CL7,"#,##0.00"),"-","△")&amp;"】"))</f>
        <v>【216.39】</v>
      </c>
      <c r="CM6" s="21">
        <f>IF(CM7="",NA(),CM7)</f>
        <v>46</v>
      </c>
      <c r="CN6" s="21">
        <f t="shared" ref="CN6:CV6" si="10">IF(CN7="",NA(),CN7)</f>
        <v>44.45</v>
      </c>
      <c r="CO6" s="20">
        <f t="shared" si="10"/>
        <v>0</v>
      </c>
      <c r="CP6" s="21">
        <f t="shared" si="10"/>
        <v>42.27</v>
      </c>
      <c r="CQ6" s="21">
        <f t="shared" si="10"/>
        <v>42.55</v>
      </c>
      <c r="CR6" s="21">
        <f t="shared" si="10"/>
        <v>43.36</v>
      </c>
      <c r="CS6" s="21">
        <f t="shared" si="10"/>
        <v>42.56</v>
      </c>
      <c r="CT6" s="21">
        <f t="shared" si="10"/>
        <v>42.47</v>
      </c>
      <c r="CU6" s="21">
        <f t="shared" si="10"/>
        <v>42.4</v>
      </c>
      <c r="CV6" s="21">
        <f t="shared" si="10"/>
        <v>42.28</v>
      </c>
      <c r="CW6" s="20" t="str">
        <f>IF(CW7="","",IF(CW7="-","【-】","【"&amp;SUBSTITUTE(TEXT(CW7,"#,##0.00"),"-","△")&amp;"】"))</f>
        <v>【42.57】</v>
      </c>
      <c r="CX6" s="21">
        <f>IF(CX7="",NA(),CX7)</f>
        <v>80.989999999999995</v>
      </c>
      <c r="CY6" s="21">
        <f t="shared" ref="CY6:DG6" si="11">IF(CY7="",NA(),CY7)</f>
        <v>81.59</v>
      </c>
      <c r="CZ6" s="21">
        <f t="shared" si="11"/>
        <v>81.56</v>
      </c>
      <c r="DA6" s="21">
        <f t="shared" si="11"/>
        <v>81.67</v>
      </c>
      <c r="DB6" s="21">
        <f t="shared" si="11"/>
        <v>89.76</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13986</v>
      </c>
      <c r="D7" s="23">
        <v>47</v>
      </c>
      <c r="E7" s="23">
        <v>17</v>
      </c>
      <c r="F7" s="23">
        <v>4</v>
      </c>
      <c r="G7" s="23">
        <v>0</v>
      </c>
      <c r="H7" s="23" t="s">
        <v>98</v>
      </c>
      <c r="I7" s="23" t="s">
        <v>99</v>
      </c>
      <c r="J7" s="23" t="s">
        <v>100</v>
      </c>
      <c r="K7" s="23" t="s">
        <v>101</v>
      </c>
      <c r="L7" s="23" t="s">
        <v>102</v>
      </c>
      <c r="M7" s="23" t="s">
        <v>103</v>
      </c>
      <c r="N7" s="24" t="s">
        <v>104</v>
      </c>
      <c r="O7" s="24" t="s">
        <v>105</v>
      </c>
      <c r="P7" s="24">
        <v>77.760000000000005</v>
      </c>
      <c r="Q7" s="24">
        <v>75</v>
      </c>
      <c r="R7" s="24">
        <v>3370</v>
      </c>
      <c r="S7" s="24">
        <v>2078</v>
      </c>
      <c r="T7" s="24">
        <v>189.41</v>
      </c>
      <c r="U7" s="24">
        <v>10.97</v>
      </c>
      <c r="V7" s="24">
        <v>1601</v>
      </c>
      <c r="W7" s="24">
        <v>0.81</v>
      </c>
      <c r="X7" s="24">
        <v>1976.54</v>
      </c>
      <c r="Y7" s="24">
        <v>55.41</v>
      </c>
      <c r="Z7" s="24">
        <v>97.01</v>
      </c>
      <c r="AA7" s="24">
        <v>99.75</v>
      </c>
      <c r="AB7" s="24">
        <v>100.24</v>
      </c>
      <c r="AC7" s="24">
        <v>95.68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1661.96</v>
      </c>
      <c r="BG7" s="24">
        <v>1565.54</v>
      </c>
      <c r="BH7" s="24">
        <v>1228.93</v>
      </c>
      <c r="BI7" s="24">
        <v>1134.6300000000001</v>
      </c>
      <c r="BJ7" s="24">
        <v>0</v>
      </c>
      <c r="BK7" s="24">
        <v>1243.71</v>
      </c>
      <c r="BL7" s="24">
        <v>1194.1500000000001</v>
      </c>
      <c r="BM7" s="24">
        <v>1206.79</v>
      </c>
      <c r="BN7" s="24">
        <v>1258.43</v>
      </c>
      <c r="BO7" s="24">
        <v>1163.75</v>
      </c>
      <c r="BP7" s="24">
        <v>1201.79</v>
      </c>
      <c r="BQ7" s="24">
        <v>42.34</v>
      </c>
      <c r="BR7" s="24">
        <v>39.92</v>
      </c>
      <c r="BS7" s="24">
        <v>40.299999999999997</v>
      </c>
      <c r="BT7" s="24">
        <v>39.729999999999997</v>
      </c>
      <c r="BU7" s="24">
        <v>37.200000000000003</v>
      </c>
      <c r="BV7" s="24">
        <v>74.3</v>
      </c>
      <c r="BW7" s="24">
        <v>72.260000000000005</v>
      </c>
      <c r="BX7" s="24">
        <v>71.84</v>
      </c>
      <c r="BY7" s="24">
        <v>73.36</v>
      </c>
      <c r="BZ7" s="24">
        <v>72.599999999999994</v>
      </c>
      <c r="CA7" s="24">
        <v>75.31</v>
      </c>
      <c r="CB7" s="24">
        <v>426.85</v>
      </c>
      <c r="CC7" s="24">
        <v>457.41</v>
      </c>
      <c r="CD7" s="24">
        <v>455.86</v>
      </c>
      <c r="CE7" s="24">
        <v>477.68</v>
      </c>
      <c r="CF7" s="24">
        <v>507.23</v>
      </c>
      <c r="CG7" s="24">
        <v>221.81</v>
      </c>
      <c r="CH7" s="24">
        <v>230.02</v>
      </c>
      <c r="CI7" s="24">
        <v>228.47</v>
      </c>
      <c r="CJ7" s="24">
        <v>224.88</v>
      </c>
      <c r="CK7" s="24">
        <v>228.64</v>
      </c>
      <c r="CL7" s="24">
        <v>216.39</v>
      </c>
      <c r="CM7" s="24">
        <v>46</v>
      </c>
      <c r="CN7" s="24">
        <v>44.45</v>
      </c>
      <c r="CO7" s="24">
        <v>0</v>
      </c>
      <c r="CP7" s="24">
        <v>42.27</v>
      </c>
      <c r="CQ7" s="24">
        <v>42.55</v>
      </c>
      <c r="CR7" s="24">
        <v>43.36</v>
      </c>
      <c r="CS7" s="24">
        <v>42.56</v>
      </c>
      <c r="CT7" s="24">
        <v>42.47</v>
      </c>
      <c r="CU7" s="24">
        <v>42.4</v>
      </c>
      <c r="CV7" s="24">
        <v>42.28</v>
      </c>
      <c r="CW7" s="24">
        <v>42.57</v>
      </c>
      <c r="CX7" s="24">
        <v>80.989999999999995</v>
      </c>
      <c r="CY7" s="24">
        <v>81.59</v>
      </c>
      <c r="CZ7" s="24">
        <v>81.56</v>
      </c>
      <c r="DA7" s="24">
        <v>81.67</v>
      </c>
      <c r="DB7" s="24">
        <v>89.76</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sakai kazuyasu</cp:lastModifiedBy>
  <dcterms:created xsi:type="dcterms:W3CDTF">2023-01-12T23:54:59Z</dcterms:created>
  <dcterms:modified xsi:type="dcterms:W3CDTF">2023-01-20T00:00:56Z</dcterms:modified>
  <cp:category/>
</cp:coreProperties>
</file>