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4.建設課\04.上下水道係\01H28\04.起債・公営企業関係\36.【依頼／2月9日(木)〆】公営企業に係る「経営比較分析表」の分析等について\喜茂別町\"/>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AY8" i="4" s="1"/>
  <c r="R6" i="5"/>
  <c r="Q6" i="5"/>
  <c r="P6" i="5"/>
  <c r="O6" i="5"/>
  <c r="N6" i="5"/>
  <c r="M6" i="5"/>
  <c r="L6" i="5"/>
  <c r="Z8" i="4" s="1"/>
  <c r="K6" i="5"/>
  <c r="R8" i="4" s="1"/>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Q8" i="4"/>
  <c r="AI8" i="4"/>
  <c r="B8"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<sst xmlns="http://schemas.openxmlformats.org/spreadsheetml/2006/main" count="218" uniqueCount="108">
  <si>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</si>
  <si>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</si>
  <si>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</si>
  <si>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</si>
  <si>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</si>
  <si>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</si>
  <si>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</si>
  <si>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</si>
  <si>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</si>
  <si>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</si>
  <si>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</si>
  <si>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</si>
  <si>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</si>
  <si>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</si>
  <si>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</si>
  <si>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</si>
  <si>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</si>
  <si>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</si>
  <si>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</si>
  <si>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</si>
  <si>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</si>
  <si>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</si>
  <si>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</si>
  <si>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</si>
  <si>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</si>
  <si>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</si>
  <si>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</si>
  <si>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</si>
  <si>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</si>
  <si>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</si>
  <si>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</si>
  <si>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</si>
  <si>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</si>
  <si>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</si>
  <si>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</si>
  <si>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</si>
  <si>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</si>
  <si>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</si>
  <si>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</si>
  <si>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</si>
  <si>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</si>
  <si>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</si>
  <si>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</si>
  <si>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</si>
  <si>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</si>
  <si>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</si>
  <si>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</si>
  <si>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</si>
  <si>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</si>
  <si>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</si>
  <si>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</si>
  <si>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</si>
  <si>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</si>
  <si>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</si>
  <si>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</si>
  <si>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</si>
  <si>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</si>
  <si>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</si>
  <si>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</si>
  <si>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</si>
  <si>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</si>
  <si>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</si>
  <si>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</si>
  <si>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</si>
  <si>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</si>
  <si>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</si>
  <si>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</si>
  <si>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</si>
  <si>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</si>
  <si>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</si>
  <si>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</si>
  <si>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</si>
  <si>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</si>
  <si>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</si>
  <si>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</si>
  <si>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</si>
  <si>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</si>
  <si>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</si>
  <si>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</si>
  <si>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</si>
  <si>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</si>
  <si>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</si>
  <si>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</si>
  <si>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</si>
  <si>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</si>
  <si>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</si>
  <si>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</si>
  <si>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</si>
  <si>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</si>
  <si>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</si>
  <si>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</si>
  <si>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</si>
  <si>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</si>
  <si>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北海道　喜茂別町</t>
  </si>
  <si>
    <t>法非適用</t>
  </si>
  <si>
    <t>水道事業</t>
  </si>
  <si>
    <t>簡易水道事業</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</si>
  <si>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</si>
  <si>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</si>
  <si>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</si>
  <si>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</si>
  <si>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</si>
  <si>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</si>
  <si>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</si>
  <si>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</si>
  <si>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現在、供用開始から管渠については30年以上経過しているため、施設の更新を含め、計画的に整備を進めている状況であり、平成33年度には主たるφ75～φ150の布設替えを終え、今後においても重要度の高い配水管等計画的に更新を進める必要がある。</t>
    <rPh sb="1" eb="3">
      <t>ゲンザイ</t>
    </rPh>
    <rPh sb="4" eb="6">
      <t>キョウヨウ</t>
    </rPh>
    <rPh sb="6" eb="8">
      <t>カイシ</t>
    </rPh>
    <rPh sb="10" eb="11">
      <t>カン</t>
    </rPh>
    <rPh sb="11" eb="12">
      <t>キョ</t>
    </rPh>
    <rPh sb="19" eb="20">
      <t>ネン</t>
    </rPh>
    <rPh sb="20" eb="22">
      <t>イジョウ</t>
    </rPh>
    <rPh sb="22" eb="24">
      <t>ケイカ</t>
    </rPh>
    <rPh sb="31" eb="33">
      <t>シセツ</t>
    </rPh>
    <rPh sb="37" eb="38">
      <t>フク</t>
    </rPh>
    <rPh sb="40" eb="43">
      <t>ケイカクテキ</t>
    </rPh>
    <rPh sb="44" eb="46">
      <t>セイビ</t>
    </rPh>
    <rPh sb="47" eb="48">
      <t>スス</t>
    </rPh>
    <rPh sb="52" eb="54">
      <t>ジョウキョウ</t>
    </rPh>
    <rPh sb="58" eb="60">
      <t>ヘイセイ</t>
    </rPh>
    <rPh sb="62" eb="64">
      <t>ネンド</t>
    </rPh>
    <rPh sb="66" eb="67">
      <t>シュ</t>
    </rPh>
    <rPh sb="78" eb="80">
      <t>フセツ</t>
    </rPh>
    <rPh sb="80" eb="81">
      <t>ガ</t>
    </rPh>
    <rPh sb="83" eb="84">
      <t>オ</t>
    </rPh>
    <rPh sb="86" eb="88">
      <t>コンゴ</t>
    </rPh>
    <rPh sb="93" eb="95">
      <t>ジュウヨウ</t>
    </rPh>
    <rPh sb="95" eb="96">
      <t>ド</t>
    </rPh>
    <rPh sb="97" eb="98">
      <t>タカ</t>
    </rPh>
    <rPh sb="99" eb="102">
      <t>ハイスイカン</t>
    </rPh>
    <rPh sb="102" eb="103">
      <t>トウ</t>
    </rPh>
    <rPh sb="103" eb="106">
      <t>ケイカクテキ</t>
    </rPh>
    <rPh sb="107" eb="109">
      <t>コウシン</t>
    </rPh>
    <rPh sb="110" eb="111">
      <t>スス</t>
    </rPh>
    <rPh sb="113" eb="115">
      <t>ヒツヨウ</t>
    </rPh>
    <phoneticPr fontId="4"/>
  </si>
  <si>
    <t>町民の生活や経済活動に必要不可欠なライフラインとして、老朽化施設の更新や主要施設の耐震化など、水道システムを維持するために必要な設備投資を行いつつ資産管理の実施や緊急度や重要性の高い事業を優先的・効率的な実施、内部資金の活用により、将来的に負担となる借入の抑制や事業費の平準化を図り安定的な経営を目指します。</t>
    <rPh sb="0" eb="2">
      <t>チョウミン</t>
    </rPh>
    <rPh sb="3" eb="5">
      <t>セイカツ</t>
    </rPh>
    <rPh sb="6" eb="8">
      <t>ケイザイ</t>
    </rPh>
    <rPh sb="8" eb="10">
      <t>カツドウ</t>
    </rPh>
    <rPh sb="11" eb="13">
      <t>ヒツヨウ</t>
    </rPh>
    <rPh sb="13" eb="16">
      <t>フカケツ</t>
    </rPh>
    <rPh sb="27" eb="30">
      <t>ロウキュウカ</t>
    </rPh>
    <rPh sb="30" eb="32">
      <t>シセツ</t>
    </rPh>
    <rPh sb="33" eb="35">
      <t>コウシン</t>
    </rPh>
    <rPh sb="36" eb="38">
      <t>シュヨウ</t>
    </rPh>
    <rPh sb="38" eb="40">
      <t>シセツ</t>
    </rPh>
    <rPh sb="41" eb="44">
      <t>タイシンカ</t>
    </rPh>
    <rPh sb="47" eb="49">
      <t>スイドウ</t>
    </rPh>
    <rPh sb="54" eb="56">
      <t>イジ</t>
    </rPh>
    <rPh sb="61" eb="63">
      <t>ヒツヨウ</t>
    </rPh>
    <rPh sb="64" eb="66">
      <t>セツビ</t>
    </rPh>
    <rPh sb="66" eb="68">
      <t>トウシ</t>
    </rPh>
    <rPh sb="69" eb="70">
      <t>オコナ</t>
    </rPh>
    <rPh sb="73" eb="75">
      <t>シサン</t>
    </rPh>
    <rPh sb="75" eb="77">
      <t>カンリ</t>
    </rPh>
    <rPh sb="78" eb="80">
      <t>ジッシ</t>
    </rPh>
    <rPh sb="81" eb="84">
      <t>キンキュウド</t>
    </rPh>
    <rPh sb="85" eb="88">
      <t>ジュウヨウセイ</t>
    </rPh>
    <rPh sb="89" eb="90">
      <t>タカ</t>
    </rPh>
    <rPh sb="91" eb="93">
      <t>ジギョウ</t>
    </rPh>
    <rPh sb="94" eb="97">
      <t>ユウセンテキ</t>
    </rPh>
    <rPh sb="98" eb="101">
      <t>コウリツテキ</t>
    </rPh>
    <rPh sb="102" eb="104">
      <t>ジッシ</t>
    </rPh>
    <rPh sb="105" eb="107">
      <t>ナイブ</t>
    </rPh>
    <rPh sb="107" eb="109">
      <t>シキン</t>
    </rPh>
    <rPh sb="110" eb="112">
      <t>カツヨウ</t>
    </rPh>
    <rPh sb="116" eb="118">
      <t>ショウライ</t>
    </rPh>
    <rPh sb="118" eb="119">
      <t>テキ</t>
    </rPh>
    <rPh sb="120" eb="122">
      <t>フタン</t>
    </rPh>
    <rPh sb="125" eb="127">
      <t>カリイレ</t>
    </rPh>
    <rPh sb="128" eb="130">
      <t>ヨクセイ</t>
    </rPh>
    <rPh sb="131" eb="134">
      <t>ジギョウヒ</t>
    </rPh>
    <rPh sb="135" eb="138">
      <t>ヘイジュンカ</t>
    </rPh>
    <rPh sb="139" eb="140">
      <t>ハカ</t>
    </rPh>
    <rPh sb="141" eb="144">
      <t>アンテイテキ</t>
    </rPh>
    <rPh sb="145" eb="147">
      <t>ケイエイ</t>
    </rPh>
    <rPh sb="148" eb="150">
      <t>メザ</t>
    </rPh>
    <phoneticPr fontId="4"/>
  </si>
  <si>
    <t xml:space="preserve">①過去５年間、概ね70％台で推移し、実質収支は黒字ではあるが、料金収入だけでは賄えず、一般会計からの繰り入れも含め経営を維持している。今後は、限られた財源を重点的・効率的に配分するため料金体系の統合を計画的に進め健全な経営に努めなければならない。
④類似団体との比較表では、残高の割合が若干ではあるが低い状況ではあるが、現在、管路・施設の老朽化に伴う更新を実施しているため、増加傾向にある。
⑤料金回収率は、50%台と低い水準であり給水に係る費用をまかなうには水道料金の適正化など中･長期的な視点から検討を進める。
⑥類似団体との比較では、低くなっている。今後もこの水準を維持するため料金回収率及び有収率の向上を図らなければならない。
⑦施設利用率は、類似団体を上回っており、今後についても、適正な維持管理に努める。
⑧H24年度からの実施している配水管の布設替及び漏水箇所の早期修繕により概ね類似団体と同水準に達しているが、今後もこの水準を維持するため対策を検討する必要がある。
</t>
    <rPh sb="1" eb="3">
      <t>カコ</t>
    </rPh>
    <rPh sb="4" eb="6">
      <t>ネンカン</t>
    </rPh>
    <rPh sb="7" eb="8">
      <t>オオム</t>
    </rPh>
    <rPh sb="12" eb="13">
      <t>ダイ</t>
    </rPh>
    <rPh sb="14" eb="16">
      <t>スイイ</t>
    </rPh>
    <rPh sb="18" eb="20">
      <t>ジッシツ</t>
    </rPh>
    <rPh sb="20" eb="22">
      <t>シュウシ</t>
    </rPh>
    <rPh sb="23" eb="25">
      <t>クロジ</t>
    </rPh>
    <rPh sb="31" eb="33">
      <t>リョウキン</t>
    </rPh>
    <rPh sb="33" eb="35">
      <t>シュウニュウ</t>
    </rPh>
    <rPh sb="39" eb="40">
      <t>マカナ</t>
    </rPh>
    <rPh sb="43" eb="45">
      <t>イッパン</t>
    </rPh>
    <rPh sb="45" eb="47">
      <t>カイケイ</t>
    </rPh>
    <rPh sb="50" eb="51">
      <t>ク</t>
    </rPh>
    <rPh sb="52" eb="53">
      <t>イ</t>
    </rPh>
    <rPh sb="55" eb="56">
      <t>フク</t>
    </rPh>
    <rPh sb="57" eb="59">
      <t>ケイエイ</t>
    </rPh>
    <rPh sb="60" eb="62">
      <t>イジ</t>
    </rPh>
    <rPh sb="67" eb="69">
      <t>コンゴ</t>
    </rPh>
    <rPh sb="71" eb="72">
      <t>カギ</t>
    </rPh>
    <rPh sb="75" eb="77">
      <t>ザイゲン</t>
    </rPh>
    <rPh sb="78" eb="81">
      <t>ジュウテンテキ</t>
    </rPh>
    <rPh sb="82" eb="85">
      <t>コウリツテキ</t>
    </rPh>
    <rPh sb="86" eb="88">
      <t>ハイブン</t>
    </rPh>
    <rPh sb="92" eb="94">
      <t>リョウキン</t>
    </rPh>
    <rPh sb="94" eb="96">
      <t>タイケイ</t>
    </rPh>
    <rPh sb="97" eb="99">
      <t>トウゴウ</t>
    </rPh>
    <rPh sb="100" eb="103">
      <t>ケイカクテキ</t>
    </rPh>
    <rPh sb="104" eb="105">
      <t>スス</t>
    </rPh>
    <rPh sb="106" eb="108">
      <t>ケンゼン</t>
    </rPh>
    <rPh sb="109" eb="111">
      <t>ケイエイ</t>
    </rPh>
    <rPh sb="112" eb="113">
      <t>ツト</t>
    </rPh>
    <rPh sb="125" eb="127">
      <t>ルイジ</t>
    </rPh>
    <rPh sb="127" eb="129">
      <t>ダンタイ</t>
    </rPh>
    <rPh sb="131" eb="134">
      <t>ヒカクヒョウ</t>
    </rPh>
    <rPh sb="137" eb="139">
      <t>ザンダカ</t>
    </rPh>
    <rPh sb="140" eb="142">
      <t>ワリアイ</t>
    </rPh>
    <rPh sb="143" eb="145">
      <t>ジャッカン</t>
    </rPh>
    <rPh sb="150" eb="151">
      <t>ヒク</t>
    </rPh>
    <rPh sb="152" eb="154">
      <t>ジョウキョウ</t>
    </rPh>
    <rPh sb="160" eb="162">
      <t>ゲンザイ</t>
    </rPh>
    <rPh sb="163" eb="165">
      <t>カンロ</t>
    </rPh>
    <rPh sb="166" eb="168">
      <t>シセツ</t>
    </rPh>
    <rPh sb="169" eb="172">
      <t>ロウキュウカ</t>
    </rPh>
    <rPh sb="173" eb="174">
      <t>トモナ</t>
    </rPh>
    <rPh sb="175" eb="177">
      <t>コウシン</t>
    </rPh>
    <rPh sb="178" eb="180">
      <t>ジッシ</t>
    </rPh>
    <rPh sb="187" eb="189">
      <t>ゾウカ</t>
    </rPh>
    <rPh sb="189" eb="191">
      <t>ケイコウ</t>
    </rPh>
    <rPh sb="197" eb="199">
      <t>リョウキン</t>
    </rPh>
    <rPh sb="199" eb="202">
      <t>カイシュウリツ</t>
    </rPh>
    <rPh sb="207" eb="208">
      <t>ダイ</t>
    </rPh>
    <rPh sb="209" eb="210">
      <t>ヒク</t>
    </rPh>
    <rPh sb="211" eb="213">
      <t>スイジュン</t>
    </rPh>
    <rPh sb="216" eb="218">
      <t>キュウスイ</t>
    </rPh>
    <rPh sb="219" eb="220">
      <t>カカ</t>
    </rPh>
    <rPh sb="221" eb="223">
      <t>ヒヨウ</t>
    </rPh>
    <rPh sb="230" eb="232">
      <t>スイドウ</t>
    </rPh>
    <rPh sb="232" eb="234">
      <t>リョウキン</t>
    </rPh>
    <rPh sb="235" eb="238">
      <t>テキセイカ</t>
    </rPh>
    <rPh sb="240" eb="241">
      <t>チュウ</t>
    </rPh>
    <rPh sb="242" eb="244">
      <t>チョウキ</t>
    </rPh>
    <rPh sb="244" eb="245">
      <t>テキ</t>
    </rPh>
    <rPh sb="246" eb="248">
      <t>シテン</t>
    </rPh>
    <rPh sb="250" eb="252">
      <t>ケントウ</t>
    </rPh>
    <rPh sb="253" eb="254">
      <t>スス</t>
    </rPh>
    <rPh sb="259" eb="261">
      <t>ルイジ</t>
    </rPh>
    <rPh sb="261" eb="263">
      <t>ダンタイ</t>
    </rPh>
    <rPh sb="265" eb="267">
      <t>ヒカク</t>
    </rPh>
    <rPh sb="270" eb="271">
      <t>ヒク</t>
    </rPh>
    <rPh sb="278" eb="280">
      <t>コンゴ</t>
    </rPh>
    <rPh sb="283" eb="285">
      <t>スイジュン</t>
    </rPh>
    <rPh sb="286" eb="288">
      <t>イジ</t>
    </rPh>
    <rPh sb="292" eb="294">
      <t>リョウキン</t>
    </rPh>
    <rPh sb="294" eb="297">
      <t>カイシュウリツ</t>
    </rPh>
    <rPh sb="297" eb="298">
      <t>オヨ</t>
    </rPh>
    <rPh sb="301" eb="302">
      <t>リツ</t>
    </rPh>
    <rPh sb="303" eb="305">
      <t>コウジョウ</t>
    </rPh>
    <rPh sb="306" eb="307">
      <t>ハカ</t>
    </rPh>
    <rPh sb="319" eb="321">
      <t>シセツ</t>
    </rPh>
    <rPh sb="321" eb="324">
      <t>リヨウリツ</t>
    </rPh>
    <rPh sb="326" eb="328">
      <t>ルイジ</t>
    </rPh>
    <rPh sb="328" eb="330">
      <t>ダンタイ</t>
    </rPh>
    <rPh sb="331" eb="333">
      <t>ウワマワ</t>
    </rPh>
    <rPh sb="338" eb="340">
      <t>コンゴ</t>
    </rPh>
    <rPh sb="346" eb="348">
      <t>テキセイ</t>
    </rPh>
    <rPh sb="349" eb="351">
      <t>イジ</t>
    </rPh>
    <rPh sb="351" eb="353">
      <t>カンリ</t>
    </rPh>
    <rPh sb="354" eb="355">
      <t>ツト</t>
    </rPh>
    <rPh sb="363" eb="365">
      <t>ネンド</t>
    </rPh>
    <rPh sb="368" eb="370">
      <t>ジッシ</t>
    </rPh>
    <rPh sb="374" eb="376">
      <t>ハイスイ</t>
    </rPh>
    <rPh sb="376" eb="377">
      <t>カン</t>
    </rPh>
    <rPh sb="378" eb="380">
      <t>フセツ</t>
    </rPh>
    <rPh sb="380" eb="381">
      <t>ガ</t>
    </rPh>
    <rPh sb="381" eb="382">
      <t>オヨ</t>
    </rPh>
    <rPh sb="383" eb="385">
      <t>ロウスイ</t>
    </rPh>
    <rPh sb="385" eb="387">
      <t>カショ</t>
    </rPh>
    <rPh sb="388" eb="390">
      <t>ソウキ</t>
    </rPh>
    <rPh sb="390" eb="392">
      <t>シュウゼン</t>
    </rPh>
    <rPh sb="395" eb="396">
      <t>オオム</t>
    </rPh>
    <rPh sb="397" eb="399">
      <t>ルイジ</t>
    </rPh>
    <rPh sb="399" eb="401">
      <t>ダンタイ</t>
    </rPh>
    <rPh sb="402" eb="405">
      <t>ドウスイジュン</t>
    </rPh>
    <rPh sb="406" eb="407">
      <t>タッ</t>
    </rPh>
    <rPh sb="413" eb="415">
      <t>コンゴ</t>
    </rPh>
    <rPh sb="418" eb="420">
      <t>スイジュン</t>
    </rPh>
    <rPh sb="421" eb="423">
      <t>イジ</t>
    </rPh>
    <rPh sb="427" eb="429">
      <t>タイサク</t>
    </rPh>
    <rPh sb="430" eb="432">
      <t>ケントウ</t>
    </rPh>
    <rPh sb="434" eb="436">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</si>
</sst>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formatCode="#,##0.00;&quot;△&quot;#,##0.00;&quot;-&quot;">
                  <c:v>1.82</c:v>
                </c:pt>
                <c:pt idx="3" formatCode="#,##0.00;&quot;△&quot;#,##0.00;&quot;-&quot;">
                  <c:v>3.02</c:v>
                </c:pt>
                <c:pt idx="4" formatCode="#,##0.00;&quot;△&quot;#,##0.00;&quot;-&quot;">
                  <c:v>7.54</c:v>
                </c:pt>
              </c:numCache>
            </c:numRef>
          </c:val>
        </c:ser>
        <c:dLbls>
          <c:showLegendKey val="0"/>
          <c:showVal val="0"/>
          <c:showCatName val="0"/>
          <c:showSerName val="0"/>
          <c:showPercent val="0"/>
          <c:showBubbleSize val="0"/>
        </c:dLbls>
        <c:gapWidth val="150"/>
        <c:axId val="227567528"/>
        <c:axId val="227567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0.47</c:v>
                </c:pt>
                <c:pt idx="1">
                  <c:v>0.46</c:v>
                </c:pt>
                <c:pt idx="2">
                  <c:v>0.8</c:v>
                </c:pt>
                <c:pt idx="3">
                  <c:v>0.69</c:v>
                </c:pt>
                <c:pt idx="4">
                  <c:v>0.65</c:v>
                </c:pt>
              </c:numCache>
            </c:numRef>
          </c:val>
          <c:smooth val="0"/>
        </c:ser>
        <c:dLbls>
          <c:showLegendKey val="0"/>
          <c:showVal val="0"/>
          <c:showCatName val="0"/>
          <c:showSerName val="0"/>
          <c:showPercent val="0"/>
          <c:showBubbleSize val="0"/>
        </c:dLbls>
        <c:marker val="1"/>
        <c:smooth val="0"/>
        <c:axId val="227567528"/>
        <c:axId val="227567912"/>
      </c:lineChart>
      <c:dateAx>
        <c:axId val="227567528"/>
        <c:scaling>
          <c:orientation val="minMax"/>
        </c:scaling>
        <c:delete val="1"/>
        <c:axPos val="b"/>
        <c:numFmt formatCode="ge" sourceLinked="1"/>
        <c:majorTickMark val="none"/>
        <c:minorTickMark val="none"/>
        <c:tickLblPos val="none"/>
        <c:crossAx val="227567912"/>
        <c:crosses val="autoZero"/>
        <c:auto val="1"/>
        <c:lblOffset val="100"/>
        <c:baseTimeUnit val="years"/>
      </c:dateAx>
      <c:valAx>
        <c:axId val="227567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567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72.81</c:v>
                </c:pt>
                <c:pt idx="1">
                  <c:v>79.37</c:v>
                </c:pt>
                <c:pt idx="2">
                  <c:v>76.989999999999995</c:v>
                </c:pt>
                <c:pt idx="3">
                  <c:v>76.989999999999995</c:v>
                </c:pt>
                <c:pt idx="4">
                  <c:v>73.33</c:v>
                </c:pt>
              </c:numCache>
            </c:numRef>
          </c:val>
        </c:ser>
        <c:dLbls>
          <c:showLegendKey val="0"/>
          <c:showVal val="0"/>
          <c:showCatName val="0"/>
          <c:showSerName val="0"/>
          <c:showPercent val="0"/>
          <c:showBubbleSize val="0"/>
        </c:dLbls>
        <c:gapWidth val="150"/>
        <c:axId val="228580424"/>
        <c:axId val="22858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58.25</c:v>
                </c:pt>
                <c:pt idx="1">
                  <c:v>57.17</c:v>
                </c:pt>
                <c:pt idx="2">
                  <c:v>57.55</c:v>
                </c:pt>
                <c:pt idx="3">
                  <c:v>57.43</c:v>
                </c:pt>
                <c:pt idx="4">
                  <c:v>57.29</c:v>
                </c:pt>
              </c:numCache>
            </c:numRef>
          </c:val>
          <c:smooth val="0"/>
        </c:ser>
        <c:dLbls>
          <c:showLegendKey val="0"/>
          <c:showVal val="0"/>
          <c:showCatName val="0"/>
          <c:showSerName val="0"/>
          <c:showPercent val="0"/>
          <c:showBubbleSize val="0"/>
        </c:dLbls>
        <c:marker val="1"/>
        <c:smooth val="0"/>
        <c:axId val="228580424"/>
        <c:axId val="228580816"/>
      </c:lineChart>
      <c:dateAx>
        <c:axId val="228580424"/>
        <c:scaling>
          <c:orientation val="minMax"/>
        </c:scaling>
        <c:delete val="1"/>
        <c:axPos val="b"/>
        <c:numFmt formatCode="ge" sourceLinked="1"/>
        <c:majorTickMark val="none"/>
        <c:minorTickMark val="none"/>
        <c:tickLblPos val="none"/>
        <c:crossAx val="228580816"/>
        <c:crosses val="autoZero"/>
        <c:auto val="1"/>
        <c:lblOffset val="100"/>
        <c:baseTimeUnit val="years"/>
      </c:dateAx>
      <c:valAx>
        <c:axId val="22858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8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75.569999999999993</c:v>
                </c:pt>
                <c:pt idx="1">
                  <c:v>63.26</c:v>
                </c:pt>
                <c:pt idx="2">
                  <c:v>71.739999999999995</c:v>
                </c:pt>
                <c:pt idx="3">
                  <c:v>72.3</c:v>
                </c:pt>
                <c:pt idx="4">
                  <c:v>72.3</c:v>
                </c:pt>
              </c:numCache>
            </c:numRef>
          </c:val>
        </c:ser>
        <c:dLbls>
          <c:showLegendKey val="0"/>
          <c:showVal val="0"/>
          <c:showCatName val="0"/>
          <c:showSerName val="0"/>
          <c:showPercent val="0"/>
          <c:showBubbleSize val="0"/>
        </c:dLbls>
        <c:gapWidth val="150"/>
        <c:axId val="228581992"/>
        <c:axId val="22858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74.53</c:v>
                </c:pt>
                <c:pt idx="1">
                  <c:v>74.94</c:v>
                </c:pt>
                <c:pt idx="2">
                  <c:v>74.14</c:v>
                </c:pt>
                <c:pt idx="3">
                  <c:v>73.83</c:v>
                </c:pt>
                <c:pt idx="4">
                  <c:v>73.69</c:v>
                </c:pt>
              </c:numCache>
            </c:numRef>
          </c:val>
          <c:smooth val="0"/>
        </c:ser>
        <c:dLbls>
          <c:showLegendKey val="0"/>
          <c:showVal val="0"/>
          <c:showCatName val="0"/>
          <c:showSerName val="0"/>
          <c:showPercent val="0"/>
          <c:showBubbleSize val="0"/>
        </c:dLbls>
        <c:marker val="1"/>
        <c:smooth val="0"/>
        <c:axId val="228581992"/>
        <c:axId val="228582384"/>
      </c:lineChart>
      <c:dateAx>
        <c:axId val="228581992"/>
        <c:scaling>
          <c:orientation val="minMax"/>
        </c:scaling>
        <c:delete val="1"/>
        <c:axPos val="b"/>
        <c:numFmt formatCode="ge" sourceLinked="1"/>
        <c:majorTickMark val="none"/>
        <c:minorTickMark val="none"/>
        <c:tickLblPos val="none"/>
        <c:crossAx val="228582384"/>
        <c:crosses val="autoZero"/>
        <c:auto val="1"/>
        <c:lblOffset val="100"/>
        <c:baseTimeUnit val="years"/>
      </c:dateAx>
      <c:valAx>
        <c:axId val="22858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581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88.01</c:v>
                </c:pt>
                <c:pt idx="1">
                  <c:v>75.72</c:v>
                </c:pt>
                <c:pt idx="2">
                  <c:v>81.41</c:v>
                </c:pt>
                <c:pt idx="3">
                  <c:v>72.19</c:v>
                </c:pt>
                <c:pt idx="4">
                  <c:v>66.11</c:v>
                </c:pt>
              </c:numCache>
            </c:numRef>
          </c:val>
        </c:ser>
        <c:dLbls>
          <c:showLegendKey val="0"/>
          <c:showVal val="0"/>
          <c:showCatName val="0"/>
          <c:showSerName val="0"/>
          <c:showPercent val="0"/>
          <c:showBubbleSize val="0"/>
        </c:dLbls>
        <c:gapWidth val="150"/>
        <c:axId val="228156016"/>
        <c:axId val="228160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75.89</c:v>
                </c:pt>
                <c:pt idx="1">
                  <c:v>74.52</c:v>
                </c:pt>
                <c:pt idx="2">
                  <c:v>76.09</c:v>
                </c:pt>
                <c:pt idx="3">
                  <c:v>75.87</c:v>
                </c:pt>
                <c:pt idx="4">
                  <c:v>76.27</c:v>
                </c:pt>
              </c:numCache>
            </c:numRef>
          </c:val>
          <c:smooth val="0"/>
        </c:ser>
        <c:dLbls>
          <c:showLegendKey val="0"/>
          <c:showVal val="0"/>
          <c:showCatName val="0"/>
          <c:showSerName val="0"/>
          <c:showPercent val="0"/>
          <c:showBubbleSize val="0"/>
        </c:dLbls>
        <c:marker val="1"/>
        <c:smooth val="0"/>
        <c:axId val="228156016"/>
        <c:axId val="228160496"/>
      </c:lineChart>
      <c:dateAx>
        <c:axId val="228156016"/>
        <c:scaling>
          <c:orientation val="minMax"/>
        </c:scaling>
        <c:delete val="1"/>
        <c:axPos val="b"/>
        <c:numFmt formatCode="ge" sourceLinked="1"/>
        <c:majorTickMark val="none"/>
        <c:minorTickMark val="none"/>
        <c:tickLblPos val="none"/>
        <c:crossAx val="228160496"/>
        <c:crosses val="autoZero"/>
        <c:auto val="1"/>
        <c:lblOffset val="100"/>
        <c:baseTimeUnit val="years"/>
      </c:dateAx>
      <c:valAx>
        <c:axId val="228160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5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118000"/>
        <c:axId val="22820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118000"/>
        <c:axId val="228208536"/>
      </c:lineChart>
      <c:dateAx>
        <c:axId val="228118000"/>
        <c:scaling>
          <c:orientation val="minMax"/>
        </c:scaling>
        <c:delete val="1"/>
        <c:axPos val="b"/>
        <c:numFmt formatCode="ge" sourceLinked="1"/>
        <c:majorTickMark val="none"/>
        <c:minorTickMark val="none"/>
        <c:tickLblPos val="none"/>
        <c:crossAx val="228208536"/>
        <c:crosses val="autoZero"/>
        <c:auto val="1"/>
        <c:lblOffset val="100"/>
        <c:baseTimeUnit val="years"/>
      </c:dateAx>
      <c:valAx>
        <c:axId val="22820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11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28222544"/>
        <c:axId val="228279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28222544"/>
        <c:axId val="228279272"/>
      </c:lineChart>
      <c:dateAx>
        <c:axId val="228222544"/>
        <c:scaling>
          <c:orientation val="minMax"/>
        </c:scaling>
        <c:delete val="1"/>
        <c:axPos val="b"/>
        <c:numFmt formatCode="ge" sourceLinked="1"/>
        <c:majorTickMark val="none"/>
        <c:minorTickMark val="none"/>
        <c:tickLblPos val="none"/>
        <c:crossAx val="228279272"/>
        <c:crosses val="autoZero"/>
        <c:auto val="1"/>
        <c:lblOffset val="100"/>
        <c:baseTimeUnit val="years"/>
      </c:dateAx>
      <c:valAx>
        <c:axId val="228279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22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34232"/>
        <c:axId val="15833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34232"/>
        <c:axId val="158334624"/>
      </c:lineChart>
      <c:dateAx>
        <c:axId val="158334232"/>
        <c:scaling>
          <c:orientation val="minMax"/>
        </c:scaling>
        <c:delete val="1"/>
        <c:axPos val="b"/>
        <c:numFmt formatCode="ge" sourceLinked="1"/>
        <c:majorTickMark val="none"/>
        <c:minorTickMark val="none"/>
        <c:tickLblPos val="none"/>
        <c:crossAx val="158334624"/>
        <c:crosses val="autoZero"/>
        <c:auto val="1"/>
        <c:lblOffset val="100"/>
        <c:baseTimeUnit val="years"/>
      </c:dateAx>
      <c:valAx>
        <c:axId val="15833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3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35800"/>
        <c:axId val="228653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35800"/>
        <c:axId val="228653216"/>
      </c:lineChart>
      <c:dateAx>
        <c:axId val="158335800"/>
        <c:scaling>
          <c:orientation val="minMax"/>
        </c:scaling>
        <c:delete val="1"/>
        <c:axPos val="b"/>
        <c:numFmt formatCode="ge" sourceLinked="1"/>
        <c:majorTickMark val="none"/>
        <c:minorTickMark val="none"/>
        <c:tickLblPos val="none"/>
        <c:crossAx val="228653216"/>
        <c:crosses val="autoZero"/>
        <c:auto val="1"/>
        <c:lblOffset val="100"/>
        <c:baseTimeUnit val="years"/>
      </c:dateAx>
      <c:valAx>
        <c:axId val="2286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35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665.47</c:v>
                </c:pt>
                <c:pt idx="1">
                  <c:v>783.01</c:v>
                </c:pt>
                <c:pt idx="2">
                  <c:v>875.45</c:v>
                </c:pt>
                <c:pt idx="3">
                  <c:v>934.96</c:v>
                </c:pt>
                <c:pt idx="4">
                  <c:v>1159.95</c:v>
                </c:pt>
              </c:numCache>
            </c:numRef>
          </c:val>
        </c:ser>
        <c:dLbls>
          <c:showLegendKey val="0"/>
          <c:showVal val="0"/>
          <c:showCatName val="0"/>
          <c:showSerName val="0"/>
          <c:showPercent val="0"/>
          <c:showBubbleSize val="0"/>
        </c:dLbls>
        <c:gapWidth val="150"/>
        <c:axId val="158333448"/>
        <c:axId val="158333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1124.6400000000001</c:v>
                </c:pt>
                <c:pt idx="1">
                  <c:v>1108.26</c:v>
                </c:pt>
                <c:pt idx="2">
                  <c:v>1113.76</c:v>
                </c:pt>
                <c:pt idx="3">
                  <c:v>1125.69</c:v>
                </c:pt>
                <c:pt idx="4">
                  <c:v>1134.67</c:v>
                </c:pt>
              </c:numCache>
            </c:numRef>
          </c:val>
          <c:smooth val="0"/>
        </c:ser>
        <c:dLbls>
          <c:showLegendKey val="0"/>
          <c:showVal val="0"/>
          <c:showCatName val="0"/>
          <c:showSerName val="0"/>
          <c:showPercent val="0"/>
          <c:showBubbleSize val="0"/>
        </c:dLbls>
        <c:marker val="1"/>
        <c:smooth val="0"/>
        <c:axId val="158333448"/>
        <c:axId val="158333056"/>
      </c:lineChart>
      <c:dateAx>
        <c:axId val="158333448"/>
        <c:scaling>
          <c:orientation val="minMax"/>
        </c:scaling>
        <c:delete val="1"/>
        <c:axPos val="b"/>
        <c:numFmt formatCode="ge" sourceLinked="1"/>
        <c:majorTickMark val="none"/>
        <c:minorTickMark val="none"/>
        <c:tickLblPos val="none"/>
        <c:crossAx val="158333056"/>
        <c:crosses val="autoZero"/>
        <c:auto val="1"/>
        <c:lblOffset val="100"/>
        <c:baseTimeUnit val="years"/>
      </c:dateAx>
      <c:valAx>
        <c:axId val="158333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33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56.5</c:v>
                </c:pt>
                <c:pt idx="1">
                  <c:v>52.87</c:v>
                </c:pt>
                <c:pt idx="2">
                  <c:v>61</c:v>
                </c:pt>
                <c:pt idx="3">
                  <c:v>55.34</c:v>
                </c:pt>
                <c:pt idx="4">
                  <c:v>50.87</c:v>
                </c:pt>
              </c:numCache>
            </c:numRef>
          </c:val>
        </c:ser>
        <c:dLbls>
          <c:showLegendKey val="0"/>
          <c:showVal val="0"/>
          <c:showCatName val="0"/>
          <c:showSerName val="0"/>
          <c:showPercent val="0"/>
          <c:showBubbleSize val="0"/>
        </c:dLbls>
        <c:gapWidth val="150"/>
        <c:axId val="158333840"/>
        <c:axId val="228654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56.46</c:v>
                </c:pt>
                <c:pt idx="1">
                  <c:v>19.77</c:v>
                </c:pt>
                <c:pt idx="2">
                  <c:v>34.25</c:v>
                </c:pt>
                <c:pt idx="3">
                  <c:v>46.48</c:v>
                </c:pt>
                <c:pt idx="4">
                  <c:v>40.6</c:v>
                </c:pt>
              </c:numCache>
            </c:numRef>
          </c:val>
          <c:smooth val="0"/>
        </c:ser>
        <c:dLbls>
          <c:showLegendKey val="0"/>
          <c:showVal val="0"/>
          <c:showCatName val="0"/>
          <c:showSerName val="0"/>
          <c:showPercent val="0"/>
          <c:showBubbleSize val="0"/>
        </c:dLbls>
        <c:marker val="1"/>
        <c:smooth val="0"/>
        <c:axId val="158333840"/>
        <c:axId val="228654392"/>
      </c:lineChart>
      <c:dateAx>
        <c:axId val="158333840"/>
        <c:scaling>
          <c:orientation val="minMax"/>
        </c:scaling>
        <c:delete val="1"/>
        <c:axPos val="b"/>
        <c:numFmt formatCode="ge" sourceLinked="1"/>
        <c:majorTickMark val="none"/>
        <c:minorTickMark val="none"/>
        <c:tickLblPos val="none"/>
        <c:crossAx val="228654392"/>
        <c:crosses val="autoZero"/>
        <c:auto val="1"/>
        <c:lblOffset val="100"/>
        <c:baseTimeUnit val="years"/>
      </c:dateAx>
      <c:valAx>
        <c:axId val="228654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33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191.4</c:v>
                </c:pt>
                <c:pt idx="1">
                  <c:v>223</c:v>
                </c:pt>
                <c:pt idx="2">
                  <c:v>176.5</c:v>
                </c:pt>
                <c:pt idx="3">
                  <c:v>196.59</c:v>
                </c:pt>
                <c:pt idx="4">
                  <c:v>215.93</c:v>
                </c:pt>
              </c:numCache>
            </c:numRef>
          </c:val>
        </c:ser>
        <c:dLbls>
          <c:showLegendKey val="0"/>
          <c:showVal val="0"/>
          <c:showCatName val="0"/>
          <c:showSerName val="0"/>
          <c:showPercent val="0"/>
          <c:showBubbleSize val="0"/>
        </c:dLbls>
        <c:gapWidth val="150"/>
        <c:axId val="228655568"/>
        <c:axId val="228655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306.49</c:v>
                </c:pt>
                <c:pt idx="1">
                  <c:v>878.73</c:v>
                </c:pt>
                <c:pt idx="2">
                  <c:v>501.18</c:v>
                </c:pt>
                <c:pt idx="3">
                  <c:v>376.61</c:v>
                </c:pt>
                <c:pt idx="4">
                  <c:v>440.03</c:v>
                </c:pt>
              </c:numCache>
            </c:numRef>
          </c:val>
          <c:smooth val="0"/>
        </c:ser>
        <c:dLbls>
          <c:showLegendKey val="0"/>
          <c:showVal val="0"/>
          <c:showCatName val="0"/>
          <c:showSerName val="0"/>
          <c:showPercent val="0"/>
          <c:showBubbleSize val="0"/>
        </c:dLbls>
        <c:marker val="1"/>
        <c:smooth val="0"/>
        <c:axId val="228655568"/>
        <c:axId val="228655960"/>
      </c:lineChart>
      <c:dateAx>
        <c:axId val="228655568"/>
        <c:scaling>
          <c:orientation val="minMax"/>
        </c:scaling>
        <c:delete val="1"/>
        <c:axPos val="b"/>
        <c:numFmt formatCode="ge" sourceLinked="1"/>
        <c:majorTickMark val="none"/>
        <c:minorTickMark val="none"/>
        <c:tickLblPos val="none"/>
        <c:crossAx val="228655960"/>
        <c:crosses val="autoZero"/>
        <c:auto val="1"/>
        <c:lblOffset val="100"/>
        <c:baseTimeUnit val="years"/>
      </c:dateAx>
      <c:valAx>
        <c:axId val="228655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8655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80" zoomScaleNormal="8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北海道　喜茂別町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D3</v>
      </c>
      <c r="AA8" s="71"/>
      <c r="AB8" s="71"/>
      <c r="AC8" s="71"/>
      <c r="AD8" s="71"/>
      <c r="AE8" s="71"/>
      <c r="AF8" s="71"/>
      <c r="AG8" s="72"/>
      <c r="AH8" s="3"/>
      <c r="AI8" s="73">
        <f>データ!Q6</f>
        <v>2314</v>
      </c>
      <c r="AJ8" s="74"/>
      <c r="AK8" s="74"/>
      <c r="AL8" s="74"/>
      <c r="AM8" s="74"/>
      <c r="AN8" s="74"/>
      <c r="AO8" s="74"/>
      <c r="AP8" s="75"/>
      <c r="AQ8" s="56">
        <f>データ!R6</f>
        <v>189.41</v>
      </c>
      <c r="AR8" s="56"/>
      <c r="AS8" s="56"/>
      <c r="AT8" s="56"/>
      <c r="AU8" s="56"/>
      <c r="AV8" s="56"/>
      <c r="AW8" s="56"/>
      <c r="AX8" s="56"/>
      <c r="AY8" s="56">
        <f>データ!S6</f>
        <v>12.22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93.37</v>
      </c>
      <c r="S10" s="56"/>
      <c r="T10" s="56"/>
      <c r="U10" s="56"/>
      <c r="V10" s="56"/>
      <c r="W10" s="56"/>
      <c r="X10" s="56"/>
      <c r="Y10" s="56"/>
      <c r="Z10" s="64">
        <f>データ!P6</f>
        <v>3148</v>
      </c>
      <c r="AA10" s="64"/>
      <c r="AB10" s="64"/>
      <c r="AC10" s="64"/>
      <c r="AD10" s="64"/>
      <c r="AE10" s="64"/>
      <c r="AF10" s="64"/>
      <c r="AG10" s="64"/>
      <c r="AH10" s="2"/>
      <c r="AI10" s="64">
        <f>データ!T6</f>
        <v>2085</v>
      </c>
      <c r="AJ10" s="64"/>
      <c r="AK10" s="64"/>
      <c r="AL10" s="64"/>
      <c r="AM10" s="64"/>
      <c r="AN10" s="64"/>
      <c r="AO10" s="64"/>
      <c r="AP10" s="64"/>
      <c r="AQ10" s="56">
        <f>データ!U6</f>
        <v>25.3</v>
      </c>
      <c r="AR10" s="56"/>
      <c r="AS10" s="56"/>
      <c r="AT10" s="56"/>
      <c r="AU10" s="56"/>
      <c r="AV10" s="56"/>
      <c r="AW10" s="56"/>
      <c r="AX10" s="56"/>
      <c r="AY10" s="56">
        <f>データ!V6</f>
        <v>82.41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106</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13986</v>
      </c>
      <c r="D6" s="31">
        <f t="shared" si="3"/>
        <v>47</v>
      </c>
      <c r="E6" s="31">
        <f t="shared" si="3"/>
        <v>1</v>
      </c>
      <c r="F6" s="31">
        <f t="shared" si="3"/>
        <v>0</v>
      </c>
      <c r="G6" s="31">
        <f t="shared" si="3"/>
        <v>0</v>
      </c>
      <c r="H6" s="31" t="str">
        <f t="shared" si="3"/>
        <v>北海道　喜茂別町</v>
      </c>
      <c r="I6" s="31" t="str">
        <f t="shared" si="3"/>
        <v>法非適用</v>
      </c>
      <c r="J6" s="31" t="str">
        <f t="shared" si="3"/>
        <v>水道事業</v>
      </c>
      <c r="K6" s="31" t="str">
        <f t="shared" si="3"/>
        <v>簡易水道事業</v>
      </c>
      <c r="L6" s="31" t="str">
        <f t="shared" si="3"/>
        <v>D3</v>
      </c>
      <c r="M6" s="32" t="str">
        <f t="shared" si="3"/>
        <v>-</v>
      </c>
      <c r="N6" s="32" t="str">
        <f t="shared" si="3"/>
        <v>該当数値なし</v>
      </c>
      <c r="O6" s="32">
        <f t="shared" si="3"/>
        <v>93.37</v>
      </c>
      <c r="P6" s="32">
        <f t="shared" si="3"/>
        <v>3148</v>
      </c>
      <c r="Q6" s="32">
        <f t="shared" si="3"/>
        <v>2314</v>
      </c>
      <c r="R6" s="32">
        <f t="shared" si="3"/>
        <v>189.41</v>
      </c>
      <c r="S6" s="32">
        <f t="shared" si="3"/>
        <v>12.22</v>
      </c>
      <c r="T6" s="32">
        <f t="shared" si="3"/>
        <v>2085</v>
      </c>
      <c r="U6" s="32">
        <f t="shared" si="3"/>
        <v>25.3</v>
      </c>
      <c r="V6" s="32">
        <f t="shared" si="3"/>
        <v>82.41</v>
      </c>
      <c r="W6" s="33">
        <f>IF(W7="",NA(),W7)</f>
        <v>88.01</v>
      </c>
      <c r="X6" s="33">
        <f t="shared" ref="X6:AF6" si="4">IF(X7="",NA(),X7)</f>
        <v>75.72</v>
      </c>
      <c r="Y6" s="33">
        <f t="shared" si="4"/>
        <v>81.41</v>
      </c>
      <c r="Z6" s="33">
        <f t="shared" si="4"/>
        <v>72.19</v>
      </c>
      <c r="AA6" s="33">
        <f t="shared" si="4"/>
        <v>66.11</v>
      </c>
      <c r="AB6" s="33">
        <f t="shared" si="4"/>
        <v>75.89</v>
      </c>
      <c r="AC6" s="33">
        <f t="shared" si="4"/>
        <v>74.52</v>
      </c>
      <c r="AD6" s="33">
        <f t="shared" si="4"/>
        <v>76.09</v>
      </c>
      <c r="AE6" s="33">
        <f t="shared" si="4"/>
        <v>75.87</v>
      </c>
      <c r="AF6" s="33">
        <f t="shared" si="4"/>
        <v>76.27</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665.47</v>
      </c>
      <c r="BE6" s="33">
        <f t="shared" ref="BE6:BM6" si="7">IF(BE7="",NA(),BE7)</f>
        <v>783.01</v>
      </c>
      <c r="BF6" s="33">
        <f t="shared" si="7"/>
        <v>875.45</v>
      </c>
      <c r="BG6" s="33">
        <f t="shared" si="7"/>
        <v>934.96</v>
      </c>
      <c r="BH6" s="33">
        <f t="shared" si="7"/>
        <v>1159.95</v>
      </c>
      <c r="BI6" s="33">
        <f t="shared" si="7"/>
        <v>1124.6400000000001</v>
      </c>
      <c r="BJ6" s="33">
        <f t="shared" si="7"/>
        <v>1108.26</v>
      </c>
      <c r="BK6" s="33">
        <f t="shared" si="7"/>
        <v>1113.76</v>
      </c>
      <c r="BL6" s="33">
        <f t="shared" si="7"/>
        <v>1125.69</v>
      </c>
      <c r="BM6" s="33">
        <f t="shared" si="7"/>
        <v>1134.67</v>
      </c>
      <c r="BN6" s="32" t="str">
        <f>IF(BN7="","",IF(BN7="-","【-】","【"&amp;SUBSTITUTE(TEXT(BN7,"#,##0.00"),"-","△")&amp;"】"))</f>
        <v>【1,242.90】</v>
      </c>
      <c r="BO6" s="33">
        <f>IF(BO7="",NA(),BO7)</f>
        <v>56.5</v>
      </c>
      <c r="BP6" s="33">
        <f t="shared" ref="BP6:BX6" si="8">IF(BP7="",NA(),BP7)</f>
        <v>52.87</v>
      </c>
      <c r="BQ6" s="33">
        <f t="shared" si="8"/>
        <v>61</v>
      </c>
      <c r="BR6" s="33">
        <f t="shared" si="8"/>
        <v>55.34</v>
      </c>
      <c r="BS6" s="33">
        <f t="shared" si="8"/>
        <v>50.87</v>
      </c>
      <c r="BT6" s="33">
        <f t="shared" si="8"/>
        <v>56.46</v>
      </c>
      <c r="BU6" s="33">
        <f t="shared" si="8"/>
        <v>19.77</v>
      </c>
      <c r="BV6" s="33">
        <f t="shared" si="8"/>
        <v>34.25</v>
      </c>
      <c r="BW6" s="33">
        <f t="shared" si="8"/>
        <v>46.48</v>
      </c>
      <c r="BX6" s="33">
        <f t="shared" si="8"/>
        <v>40.6</v>
      </c>
      <c r="BY6" s="32" t="str">
        <f>IF(BY7="","",IF(BY7="-","【-】","【"&amp;SUBSTITUTE(TEXT(BY7,"#,##0.00"),"-","△")&amp;"】"))</f>
        <v>【33.35】</v>
      </c>
      <c r="BZ6" s="33">
        <f>IF(BZ7="",NA(),BZ7)</f>
        <v>191.4</v>
      </c>
      <c r="CA6" s="33">
        <f t="shared" ref="CA6:CI6" si="9">IF(CA7="",NA(),CA7)</f>
        <v>223</v>
      </c>
      <c r="CB6" s="33">
        <f t="shared" si="9"/>
        <v>176.5</v>
      </c>
      <c r="CC6" s="33">
        <f t="shared" si="9"/>
        <v>196.59</v>
      </c>
      <c r="CD6" s="33">
        <f t="shared" si="9"/>
        <v>215.93</v>
      </c>
      <c r="CE6" s="33">
        <f t="shared" si="9"/>
        <v>306.49</v>
      </c>
      <c r="CF6" s="33">
        <f t="shared" si="9"/>
        <v>878.73</v>
      </c>
      <c r="CG6" s="33">
        <f t="shared" si="9"/>
        <v>501.18</v>
      </c>
      <c r="CH6" s="33">
        <f t="shared" si="9"/>
        <v>376.61</v>
      </c>
      <c r="CI6" s="33">
        <f t="shared" si="9"/>
        <v>440.03</v>
      </c>
      <c r="CJ6" s="32" t="str">
        <f>IF(CJ7="","",IF(CJ7="-","【-】","【"&amp;SUBSTITUTE(TEXT(CJ7,"#,##0.00"),"-","△")&amp;"】"))</f>
        <v>【524.69】</v>
      </c>
      <c r="CK6" s="33">
        <f>IF(CK7="",NA(),CK7)</f>
        <v>72.81</v>
      </c>
      <c r="CL6" s="33">
        <f t="shared" ref="CL6:CT6" si="10">IF(CL7="",NA(),CL7)</f>
        <v>79.37</v>
      </c>
      <c r="CM6" s="33">
        <f t="shared" si="10"/>
        <v>76.989999999999995</v>
      </c>
      <c r="CN6" s="33">
        <f t="shared" si="10"/>
        <v>76.989999999999995</v>
      </c>
      <c r="CO6" s="33">
        <f t="shared" si="10"/>
        <v>73.33</v>
      </c>
      <c r="CP6" s="33">
        <f t="shared" si="10"/>
        <v>58.25</v>
      </c>
      <c r="CQ6" s="33">
        <f t="shared" si="10"/>
        <v>57.17</v>
      </c>
      <c r="CR6" s="33">
        <f t="shared" si="10"/>
        <v>57.55</v>
      </c>
      <c r="CS6" s="33">
        <f t="shared" si="10"/>
        <v>57.43</v>
      </c>
      <c r="CT6" s="33">
        <f t="shared" si="10"/>
        <v>57.29</v>
      </c>
      <c r="CU6" s="32" t="str">
        <f>IF(CU7="","",IF(CU7="-","【-】","【"&amp;SUBSTITUTE(TEXT(CU7,"#,##0.00"),"-","△")&amp;"】"))</f>
        <v>【57.58】</v>
      </c>
      <c r="CV6" s="33">
        <f>IF(CV7="",NA(),CV7)</f>
        <v>75.569999999999993</v>
      </c>
      <c r="CW6" s="33">
        <f t="shared" ref="CW6:DE6" si="11">IF(CW7="",NA(),CW7)</f>
        <v>63.26</v>
      </c>
      <c r="CX6" s="33">
        <f t="shared" si="11"/>
        <v>71.739999999999995</v>
      </c>
      <c r="CY6" s="33">
        <f t="shared" si="11"/>
        <v>72.3</v>
      </c>
      <c r="CZ6" s="33">
        <f t="shared" si="11"/>
        <v>72.3</v>
      </c>
      <c r="DA6" s="33">
        <f t="shared" si="11"/>
        <v>74.53</v>
      </c>
      <c r="DB6" s="33">
        <f t="shared" si="11"/>
        <v>74.94</v>
      </c>
      <c r="DC6" s="33">
        <f t="shared" si="11"/>
        <v>74.14</v>
      </c>
      <c r="DD6" s="33">
        <f t="shared" si="11"/>
        <v>73.83</v>
      </c>
      <c r="DE6" s="33">
        <f t="shared" si="11"/>
        <v>73.69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3">
        <f t="shared" si="14"/>
        <v>1.82</v>
      </c>
      <c r="EF6" s="33">
        <f t="shared" si="14"/>
        <v>3.02</v>
      </c>
      <c r="EG6" s="33">
        <f t="shared" si="14"/>
        <v>7.54</v>
      </c>
      <c r="EH6" s="33">
        <f t="shared" si="14"/>
        <v>0.47</v>
      </c>
      <c r="EI6" s="33">
        <f t="shared" si="14"/>
        <v>0.46</v>
      </c>
      <c r="EJ6" s="33">
        <f t="shared" si="14"/>
        <v>0.8</v>
      </c>
      <c r="EK6" s="33">
        <f t="shared" si="14"/>
        <v>0.69</v>
      </c>
      <c r="EL6" s="33">
        <f t="shared" si="14"/>
        <v>0.65</v>
      </c>
      <c r="EM6" s="32" t="str">
        <f>IF(EM7="","",IF(EM7="-","【-】","【"&amp;SUBSTITUTE(TEXT(EM7,"#,##0.00"),"-","△")&amp;"】"))</f>
        <v>【0.71】</v>
      </c>
    </row>
    <row r="7" spans="1:143" s="34" customFormat="1">
      <c r="A7" s="26"/>
      <c r="B7" s="35">
        <v>2015</v>
      </c>
      <c r="C7" s="35">
        <v>13986</v>
      </c>
      <c r="D7" s="35">
        <v>47</v>
      </c>
      <c r="E7" s="35">
        <v>1</v>
      </c>
      <c r="F7" s="35">
        <v>0</v>
      </c>
      <c r="G7" s="35">
        <v>0</v>
      </c>
      <c r="H7" s="35" t="s">
        <v>93</v>
      </c>
      <c r="I7" s="35" t="s">
        <v>94</v>
      </c>
      <c r="J7" s="35" t="s">
        <v>95</v>
      </c>
      <c r="K7" s="35" t="s">
        <v>96</v>
      </c>
      <c r="L7" s="35" t="s">
        <v>97</v>
      </c>
      <c r="M7" s="36" t="s">
        <v>98</v>
      </c>
      <c r="N7" s="36" t="s">
        <v>99</v>
      </c>
      <c r="O7" s="36">
        <v>93.37</v>
      </c>
      <c r="P7" s="36">
        <v>3148</v>
      </c>
      <c r="Q7" s="36">
        <v>2314</v>
      </c>
      <c r="R7" s="36">
        <v>189.41</v>
      </c>
      <c r="S7" s="36">
        <v>12.22</v>
      </c>
      <c r="T7" s="36">
        <v>2085</v>
      </c>
      <c r="U7" s="36">
        <v>25.3</v>
      </c>
      <c r="V7" s="36">
        <v>82.41</v>
      </c>
      <c r="W7" s="36">
        <v>88.01</v>
      </c>
      <c r="X7" s="36">
        <v>75.72</v>
      </c>
      <c r="Y7" s="36">
        <v>81.41</v>
      </c>
      <c r="Z7" s="36">
        <v>72.19</v>
      </c>
      <c r="AA7" s="36">
        <v>66.11</v>
      </c>
      <c r="AB7" s="36">
        <v>75.89</v>
      </c>
      <c r="AC7" s="36">
        <v>74.52</v>
      </c>
      <c r="AD7" s="36">
        <v>76.09</v>
      </c>
      <c r="AE7" s="36">
        <v>75.87</v>
      </c>
      <c r="AF7" s="36">
        <v>76.27</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665.47</v>
      </c>
      <c r="BE7" s="36">
        <v>783.01</v>
      </c>
      <c r="BF7" s="36">
        <v>875.45</v>
      </c>
      <c r="BG7" s="36">
        <v>934.96</v>
      </c>
      <c r="BH7" s="36">
        <v>1159.95</v>
      </c>
      <c r="BI7" s="36">
        <v>1124.6400000000001</v>
      </c>
      <c r="BJ7" s="36">
        <v>1108.26</v>
      </c>
      <c r="BK7" s="36">
        <v>1113.76</v>
      </c>
      <c r="BL7" s="36">
        <v>1125.69</v>
      </c>
      <c r="BM7" s="36">
        <v>1134.67</v>
      </c>
      <c r="BN7" s="36">
        <v>1242.9000000000001</v>
      </c>
      <c r="BO7" s="36">
        <v>56.5</v>
      </c>
      <c r="BP7" s="36">
        <v>52.87</v>
      </c>
      <c r="BQ7" s="36">
        <v>61</v>
      </c>
      <c r="BR7" s="36">
        <v>55.34</v>
      </c>
      <c r="BS7" s="36">
        <v>50.87</v>
      </c>
      <c r="BT7" s="36">
        <v>56.46</v>
      </c>
      <c r="BU7" s="36">
        <v>19.77</v>
      </c>
      <c r="BV7" s="36">
        <v>34.25</v>
      </c>
      <c r="BW7" s="36">
        <v>46.48</v>
      </c>
      <c r="BX7" s="36">
        <v>40.6</v>
      </c>
      <c r="BY7" s="36">
        <v>33.35</v>
      </c>
      <c r="BZ7" s="36">
        <v>191.4</v>
      </c>
      <c r="CA7" s="36">
        <v>223</v>
      </c>
      <c r="CB7" s="36">
        <v>176.5</v>
      </c>
      <c r="CC7" s="36">
        <v>196.59</v>
      </c>
      <c r="CD7" s="36">
        <v>215.93</v>
      </c>
      <c r="CE7" s="36">
        <v>306.49</v>
      </c>
      <c r="CF7" s="36">
        <v>878.73</v>
      </c>
      <c r="CG7" s="36">
        <v>501.18</v>
      </c>
      <c r="CH7" s="36">
        <v>376.61</v>
      </c>
      <c r="CI7" s="36">
        <v>440.03</v>
      </c>
      <c r="CJ7" s="36">
        <v>524.69000000000005</v>
      </c>
      <c r="CK7" s="36">
        <v>72.81</v>
      </c>
      <c r="CL7" s="36">
        <v>79.37</v>
      </c>
      <c r="CM7" s="36">
        <v>76.989999999999995</v>
      </c>
      <c r="CN7" s="36">
        <v>76.989999999999995</v>
      </c>
      <c r="CO7" s="36">
        <v>73.33</v>
      </c>
      <c r="CP7" s="36">
        <v>58.25</v>
      </c>
      <c r="CQ7" s="36">
        <v>57.17</v>
      </c>
      <c r="CR7" s="36">
        <v>57.55</v>
      </c>
      <c r="CS7" s="36">
        <v>57.43</v>
      </c>
      <c r="CT7" s="36">
        <v>57.29</v>
      </c>
      <c r="CU7" s="36">
        <v>57.58</v>
      </c>
      <c r="CV7" s="36">
        <v>75.569999999999993</v>
      </c>
      <c r="CW7" s="36">
        <v>63.26</v>
      </c>
      <c r="CX7" s="36">
        <v>71.739999999999995</v>
      </c>
      <c r="CY7" s="36">
        <v>72.3</v>
      </c>
      <c r="CZ7" s="36">
        <v>72.3</v>
      </c>
      <c r="DA7" s="36">
        <v>74.53</v>
      </c>
      <c r="DB7" s="36">
        <v>74.94</v>
      </c>
      <c r="DC7" s="36">
        <v>74.14</v>
      </c>
      <c r="DD7" s="36">
        <v>73.83</v>
      </c>
      <c r="DE7" s="36">
        <v>73.69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1.82</v>
      </c>
      <c r="EF7" s="36">
        <v>3.02</v>
      </c>
      <c r="EG7" s="36">
        <v>7.54</v>
      </c>
      <c r="EH7" s="36">
        <v>0.47</v>
      </c>
      <c r="EI7" s="36">
        <v>0.46</v>
      </c>
      <c r="EJ7" s="36">
        <v>0.8</v>
      </c>
      <c r="EK7" s="36">
        <v>0.69</v>
      </c>
      <c r="EL7" s="36">
        <v>0.65</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sakai kazuyasu</cp:lastModifiedBy>
  <cp:lastPrinted>2017-02-06T00:47:01Z</cp:lastPrinted>
  <dcterms:created xsi:type="dcterms:W3CDTF">2016-12-02T02:14:07Z</dcterms:created>
  <dcterms:modified xsi:type="dcterms:W3CDTF">2017-02-06T00:47:56Z</dcterms:modified>
  <cp:category/>
</cp:coreProperties>
</file>