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04.建設課\04.上下水道係\02 R3\04.市町村係関係\02.調査関係\17.【120〆 依頼】公営企業に係る経営比較分析表（令和2年度決算）の分析等について\【経営比較分析表】2020_013986_47_010\"/>
    </mc:Choice>
  </mc:AlternateContent>
  <workbookProtection workbookAlgorithmName="SHA-512" workbookHashValue="g4Tef6RRiDR2mZQBI7B+UeaYekZCW/2GlewKL3psH8ZkPkDij/VgfLmmFsYmCTGumGkcqNJqzdXzmYS1AGH0oQ==" workbookSaltValue="gUDY1cnnhPqrQI1hGC8OMQ==" workbookSpinCount="100000" lockStructure="1"/>
  <bookViews>
    <workbookView xWindow="0" yWindow="0" windowWidth="28800" windowHeight="12450"/>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<sst xmlns="http://schemas.openxmlformats.org/spreadsheetml/2006/main" count="233" uniqueCount="119">
  <si>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</si>
  <si>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</si>
  <si>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</si>
  <si>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</si>
  <si>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</si>
  <si>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</si>
  <si>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</si>
  <si>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</si>
  <si>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</si>
  <si>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</si>
  <si>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</si>
  <si>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</si>
  <si>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</si>
  <si>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</si>
  <si>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</si>
  <si>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</si>
  <si>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</si>
  <si>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</si>
  <si>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</si>
  <si>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</si>
  <si>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</si>
  <si>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</si>
  <si>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</si>
  <si>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</si>
  <si>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</si>
  <si>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</si>
  <si>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</si>
  <si>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</si>
  <si>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</si>
  <si>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</si>
  <si>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</si>
  <si>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</si>
  <si>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</si>
  <si>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</si>
  <si>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</si>
  <si>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</si>
  <si>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</si>
  <si>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</si>
  <si>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</si>
  <si>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</si>
  <si>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</si>
  <si>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</si>
  <si>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</si>
  <si>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</si>
  <si>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</si>
  <si>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</si>
  <si>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</si>
  <si>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</si>
  <si>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</si>
  <si>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</si>
  <si>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</si>
  <si>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</si>
  <si>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</si>
  <si>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</si>
  <si>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</si>
  <si>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</si>
  <si>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</si>
  <si>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</si>
  <si>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</si>
  <si>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</si>
  <si>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</si>
  <si>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</si>
  <si>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</si>
  <si>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</si>
  <si>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</si>
  <si>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</si>
  <si>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</si>
  <si>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</si>
  <si>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</si>
  <si>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</si>
  <si>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</si>
  <si>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</si>
  <si>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</si>
  <si>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</si>
  <si>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</si>
  <si>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</si>
  <si>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</si>
  <si>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</si>
  <si>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</si>
  <si>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</si>
  <si>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</si>
  <si>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</si>
  <si>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</si>
  <si>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</si>
  <si>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</si>
  <si>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</si>
  <si>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</si>
  <si>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</si>
  <si>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</si>
  <si>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</si>
  <si>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</si>
  <si>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</si>
  <si>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</si>
  <si>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</si>
  <si>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</si>
  <si>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</si>
  <si>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</si>
  <si>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喜茂別町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</si>
  <si>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</si>
  <si>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</si>
  <si>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</si>
  <si>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</si>
  <si>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</si>
  <si>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</si>
  <si>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</si>
  <si>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</si>
  <si>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</si>
  <si>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</si>
  <si>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</si>
  <si>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</si>
  <si>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</si>
  <si>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</si>
  <si>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</si>
  <si>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</si>
  <si>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</si>
  <si>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</si>
  <si>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町民の生活や経済活動に必要不可欠なライフラインとして、老朽化施設の更新や主要施設の耐震化など、水道システムを維持するために必要な設備投資を行いつつ資産管理の実施や緊急度や重要性の高い事業を優先的・効率的な実施、内部資金の活用により、将来的に負担となる借入の抑制や事業費の平準化を図り安定的な経営を目指します。</t>
  </si>
  <si>
    <t>①実質収支は黒字ではあるが、料金収入だけでは賄えず、一般会計からの繰り入れも含め経営を維持している。今後は、限られた財源を重点的・効率的に配分するため料金体系の統合を計画的に進め健全な経営に努めなければならない。
④管路・施設の老朽化に伴う更新が完了したことにより今後は減少する。
⑤料金回収率は、類似団体を下回っているため、、今後の給水に係る費用をまかなうには水道料金の適正化など中･長期的な視点から検討を進める。
⑥類似団体との比較では高くなっているが、更新事業が完了したことにより今後は低くなってくる。今後もこの水準を維持するため料金回収率及び有収率の向上を図らなければならない。
⑦施設利用率は、類似団体を上回っており、今後についても、適正な維持管理に努める。
⑧H24年度からの実施している配水管の布設替及び漏水箇所の早期修繕により概ね類似団体と同水準に達しているが、今後もこの水準を維持するため対策を検討する必要がある。</t>
    <rPh sb="123" eb="125">
      <t>カンリョウ</t>
    </rPh>
    <rPh sb="132" eb="134">
      <t>コンゴ</t>
    </rPh>
    <rPh sb="135" eb="137">
      <t>ゲンショウ</t>
    </rPh>
    <rPh sb="149" eb="151">
      <t>ルイジ</t>
    </rPh>
    <rPh sb="151" eb="153">
      <t>ダンタイ</t>
    </rPh>
    <rPh sb="164" eb="166">
      <t>コンゴ</t>
    </rPh>
    <rPh sb="220" eb="221">
      <t>タカ</t>
    </rPh>
    <rPh sb="229" eb="231">
      <t>コウシン</t>
    </rPh>
    <rPh sb="231" eb="233">
      <t>ジギョウ</t>
    </rPh>
    <rPh sb="234" eb="236">
      <t>カンリョウ</t>
    </rPh>
    <rPh sb="243" eb="245">
      <t>コンゴ</t>
    </rPh>
    <phoneticPr fontId="4"/>
  </si>
  <si>
    <t>　現在、供用開始から30年以上経過している管渠及び耐用年数を超える設備等について、計画的に更新を進めている状況であり、令和3年度には主たるφ75～φ150の布設替え及び設備の更新が完了した。今後においても重要度の高い配水管等計画的に更新を進める必要がある。</t>
    <rPh sb="21" eb="23">
      <t>カンキョ</t>
    </rPh>
    <rPh sb="23" eb="24">
      <t>オヨ</t>
    </rPh>
    <rPh sb="25" eb="27">
      <t>タイヨウ</t>
    </rPh>
    <rPh sb="27" eb="29">
      <t>ネンスウ</t>
    </rPh>
    <rPh sb="30" eb="31">
      <t>コ</t>
    </rPh>
    <rPh sb="33" eb="35">
      <t>セツビ</t>
    </rPh>
    <rPh sb="35" eb="36">
      <t>トウ</t>
    </rPh>
    <rPh sb="45" eb="47">
      <t>コウシン</t>
    </rPh>
    <rPh sb="59" eb="61">
      <t>レイワ</t>
    </rPh>
    <rPh sb="82" eb="83">
      <t>オヨ</t>
    </rPh>
    <rPh sb="84" eb="86">
      <t>セツビ</t>
    </rPh>
    <rPh sb="87" eb="89">
      <t>コウシン</t>
    </rPh>
    <rPh sb="90" eb="92">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</si>
</sst>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2.0099999999999998</c:v>
                </c:pt>
                <c:pt idx="1">
                  <c:v>7.95</c:v>
                </c:pt>
                <c:pt idx="2">
                  <c:v>5.7</c:v>
                </c:pt>
                <c:pt idx="3">
                  <c:v>7.87</c:v>
                </c:pt>
                <c:pt idx="4">
                  <c:v>10.119999999999999</c:v>
                </c:pt>
              </c:numCache>
            </c:numRef>
          </c:val>
          <c:extLst xmlns:c16r2="http://schemas.microsoft.com/office/drawing/2015/06/chart">
            <c:ext xmlns:c16="http://schemas.microsoft.com/office/drawing/2014/chart" uri="{C3380CC4-5D6E-409C-BE32-E72D297353CC}">
              <c16:uniqueId val="{00000000-0CFD-4E5C-A165-A70B7A5C52A4}"/>
            </c:ext>
          </c:extLst>
        </c:ser>
        <c:dLbls>
          <c:showLegendKey val="0"/>
          <c:showVal val="0"/>
          <c:showCatName val="0"/>
          <c:showSerName val="0"/>
          <c:showPercent val="0"/>
          <c:showBubbleSize val="0"/>
        </c:dLbls>
        <c:gapWidth val="150"/>
        <c:axId val="215574336"/>
        <c:axId val="21557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xmlns:c16r2="http://schemas.microsoft.com/office/drawing/2015/06/chart">
            <c:ext xmlns:c16="http://schemas.microsoft.com/office/drawing/2014/chart" uri="{C3380CC4-5D6E-409C-BE32-E72D297353CC}">
              <c16:uniqueId val="{00000001-0CFD-4E5C-A165-A70B7A5C52A4}"/>
            </c:ext>
          </c:extLst>
        </c:ser>
        <c:dLbls>
          <c:showLegendKey val="0"/>
          <c:showVal val="0"/>
          <c:showCatName val="0"/>
          <c:showSerName val="0"/>
          <c:showPercent val="0"/>
          <c:showBubbleSize val="0"/>
        </c:dLbls>
        <c:marker val="1"/>
        <c:smooth val="0"/>
        <c:axId val="215574336"/>
        <c:axId val="215575904"/>
      </c:lineChart>
      <c:dateAx>
        <c:axId val="215574336"/>
        <c:scaling>
          <c:orientation val="minMax"/>
        </c:scaling>
        <c:delete val="1"/>
        <c:axPos val="b"/>
        <c:numFmt formatCode="&quot;H&quot;yy" sourceLinked="1"/>
        <c:majorTickMark val="none"/>
        <c:minorTickMark val="none"/>
        <c:tickLblPos val="none"/>
        <c:crossAx val="215575904"/>
        <c:crosses val="autoZero"/>
        <c:auto val="1"/>
        <c:lblOffset val="100"/>
        <c:baseTimeUnit val="years"/>
      </c:dateAx>
      <c:valAx>
        <c:axId val="21557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64.709999999999994</c:v>
                </c:pt>
                <c:pt idx="1">
                  <c:v>58.85</c:v>
                </c:pt>
                <c:pt idx="2">
                  <c:v>54.41</c:v>
                </c:pt>
                <c:pt idx="3">
                  <c:v>51.07</c:v>
                </c:pt>
                <c:pt idx="4">
                  <c:v>52.44</c:v>
                </c:pt>
              </c:numCache>
            </c:numRef>
          </c:val>
          <c:extLst xmlns:c16r2="http://schemas.microsoft.com/office/drawing/2015/06/chart">
            <c:ext xmlns:c16="http://schemas.microsoft.com/office/drawing/2014/chart" uri="{C3380CC4-5D6E-409C-BE32-E72D297353CC}">
              <c16:uniqueId val="{00000000-890E-4E90-95B6-4F339184266C}"/>
            </c:ext>
          </c:extLst>
        </c:ser>
        <c:dLbls>
          <c:showLegendKey val="0"/>
          <c:showVal val="0"/>
          <c:showCatName val="0"/>
          <c:showSerName val="0"/>
          <c:showPercent val="0"/>
          <c:showBubbleSize val="0"/>
        </c:dLbls>
        <c:gapWidth val="150"/>
        <c:axId val="532684696"/>
        <c:axId val="53268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xmlns:c16r2="http://schemas.microsoft.com/office/drawing/2015/06/chart">
            <c:ext xmlns:c16="http://schemas.microsoft.com/office/drawing/2014/chart" uri="{C3380CC4-5D6E-409C-BE32-E72D297353CC}">
              <c16:uniqueId val="{00000001-890E-4E90-95B6-4F339184266C}"/>
            </c:ext>
          </c:extLst>
        </c:ser>
        <c:dLbls>
          <c:showLegendKey val="0"/>
          <c:showVal val="0"/>
          <c:showCatName val="0"/>
          <c:showSerName val="0"/>
          <c:showPercent val="0"/>
          <c:showBubbleSize val="0"/>
        </c:dLbls>
        <c:marker val="1"/>
        <c:smooth val="0"/>
        <c:axId val="532684696"/>
        <c:axId val="532685088"/>
      </c:lineChart>
      <c:dateAx>
        <c:axId val="532684696"/>
        <c:scaling>
          <c:orientation val="minMax"/>
        </c:scaling>
        <c:delete val="1"/>
        <c:axPos val="b"/>
        <c:numFmt formatCode="&quot;H&quot;yy" sourceLinked="1"/>
        <c:majorTickMark val="none"/>
        <c:minorTickMark val="none"/>
        <c:tickLblPos val="none"/>
        <c:crossAx val="532685088"/>
        <c:crosses val="autoZero"/>
        <c:auto val="1"/>
        <c:lblOffset val="100"/>
        <c:baseTimeUnit val="years"/>
      </c:dateAx>
      <c:valAx>
        <c:axId val="53268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68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F3-487F-8888-BA8DDB0BA1B8}"/>
            </c:ext>
          </c:extLst>
        </c:ser>
        <c:dLbls>
          <c:showLegendKey val="0"/>
          <c:showVal val="0"/>
          <c:showCatName val="0"/>
          <c:showSerName val="0"/>
          <c:showPercent val="0"/>
          <c:showBubbleSize val="0"/>
        </c:dLbls>
        <c:gapWidth val="150"/>
        <c:axId val="532685872"/>
        <c:axId val="53268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F3-487F-8888-BA8DDB0BA1B8}"/>
            </c:ext>
          </c:extLst>
        </c:ser>
        <c:dLbls>
          <c:showLegendKey val="0"/>
          <c:showVal val="0"/>
          <c:showCatName val="0"/>
          <c:showSerName val="0"/>
          <c:showPercent val="0"/>
          <c:showBubbleSize val="0"/>
        </c:dLbls>
        <c:marker val="1"/>
        <c:smooth val="0"/>
        <c:axId val="532685872"/>
        <c:axId val="532687048"/>
      </c:lineChart>
      <c:dateAx>
        <c:axId val="532685872"/>
        <c:scaling>
          <c:orientation val="minMax"/>
        </c:scaling>
        <c:delete val="1"/>
        <c:axPos val="b"/>
        <c:numFmt formatCode="&quot;H&quot;yy" sourceLinked="1"/>
        <c:majorTickMark val="none"/>
        <c:minorTickMark val="none"/>
        <c:tickLblPos val="none"/>
        <c:crossAx val="532687048"/>
        <c:crosses val="autoZero"/>
        <c:auto val="1"/>
        <c:lblOffset val="100"/>
        <c:baseTimeUnit val="years"/>
      </c:dateAx>
      <c:valAx>
        <c:axId val="53268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68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F6-49A5-90F8-452AB7993072}"/>
            </c:ext>
          </c:extLst>
        </c:ser>
        <c:dLbls>
          <c:showLegendKey val="0"/>
          <c:showVal val="0"/>
          <c:showCatName val="0"/>
          <c:showSerName val="0"/>
          <c:showPercent val="0"/>
          <c:showBubbleSize val="0"/>
        </c:dLbls>
        <c:gapWidth val="150"/>
        <c:axId val="532691752"/>
        <c:axId val="532689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F6-49A5-90F8-452AB7993072}"/>
            </c:ext>
          </c:extLst>
        </c:ser>
        <c:dLbls>
          <c:showLegendKey val="0"/>
          <c:showVal val="0"/>
          <c:showCatName val="0"/>
          <c:showSerName val="0"/>
          <c:showPercent val="0"/>
          <c:showBubbleSize val="0"/>
        </c:dLbls>
        <c:marker val="1"/>
        <c:smooth val="0"/>
        <c:axId val="532691752"/>
        <c:axId val="532689400"/>
      </c:lineChart>
      <c:dateAx>
        <c:axId val="532691752"/>
        <c:scaling>
          <c:orientation val="minMax"/>
        </c:scaling>
        <c:delete val="1"/>
        <c:axPos val="b"/>
        <c:numFmt formatCode="&quot;H&quot;yy" sourceLinked="1"/>
        <c:majorTickMark val="none"/>
        <c:minorTickMark val="none"/>
        <c:tickLblPos val="none"/>
        <c:crossAx val="532689400"/>
        <c:crosses val="autoZero"/>
        <c:auto val="1"/>
        <c:lblOffset val="100"/>
        <c:baseTimeUnit val="years"/>
      </c:dateAx>
      <c:valAx>
        <c:axId val="53268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69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EA-45CC-97FA-89DF3D78ADF8}"/>
            </c:ext>
          </c:extLst>
        </c:ser>
        <c:dLbls>
          <c:showLegendKey val="0"/>
          <c:showVal val="0"/>
          <c:showCatName val="0"/>
          <c:showSerName val="0"/>
          <c:showPercent val="0"/>
          <c:showBubbleSize val="0"/>
        </c:dLbls>
        <c:gapWidth val="150"/>
        <c:axId val="532687832"/>
        <c:axId val="5326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EA-45CC-97FA-89DF3D78ADF8}"/>
            </c:ext>
          </c:extLst>
        </c:ser>
        <c:dLbls>
          <c:showLegendKey val="0"/>
          <c:showVal val="0"/>
          <c:showCatName val="0"/>
          <c:showSerName val="0"/>
          <c:showPercent val="0"/>
          <c:showBubbleSize val="0"/>
        </c:dLbls>
        <c:marker val="1"/>
        <c:smooth val="0"/>
        <c:axId val="532687832"/>
        <c:axId val="532688224"/>
      </c:lineChart>
      <c:dateAx>
        <c:axId val="532687832"/>
        <c:scaling>
          <c:orientation val="minMax"/>
        </c:scaling>
        <c:delete val="1"/>
        <c:axPos val="b"/>
        <c:numFmt formatCode="&quot;H&quot;yy" sourceLinked="1"/>
        <c:majorTickMark val="none"/>
        <c:minorTickMark val="none"/>
        <c:tickLblPos val="none"/>
        <c:crossAx val="532688224"/>
        <c:crosses val="autoZero"/>
        <c:auto val="1"/>
        <c:lblOffset val="100"/>
        <c:baseTimeUnit val="years"/>
      </c:dateAx>
      <c:valAx>
        <c:axId val="53268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68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C9-417A-80DA-9943AE363B58}"/>
            </c:ext>
          </c:extLst>
        </c:ser>
        <c:dLbls>
          <c:showLegendKey val="0"/>
          <c:showVal val="0"/>
          <c:showCatName val="0"/>
          <c:showSerName val="0"/>
          <c:showPercent val="0"/>
          <c:showBubbleSize val="0"/>
        </c:dLbls>
        <c:gapWidth val="150"/>
        <c:axId val="532690184"/>
        <c:axId val="53269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C9-417A-80DA-9943AE363B58}"/>
            </c:ext>
          </c:extLst>
        </c:ser>
        <c:dLbls>
          <c:showLegendKey val="0"/>
          <c:showVal val="0"/>
          <c:showCatName val="0"/>
          <c:showSerName val="0"/>
          <c:showPercent val="0"/>
          <c:showBubbleSize val="0"/>
        </c:dLbls>
        <c:marker val="1"/>
        <c:smooth val="0"/>
        <c:axId val="532690184"/>
        <c:axId val="532690576"/>
      </c:lineChart>
      <c:dateAx>
        <c:axId val="532690184"/>
        <c:scaling>
          <c:orientation val="minMax"/>
        </c:scaling>
        <c:delete val="1"/>
        <c:axPos val="b"/>
        <c:numFmt formatCode="&quot;H&quot;yy" sourceLinked="1"/>
        <c:majorTickMark val="none"/>
        <c:minorTickMark val="none"/>
        <c:tickLblPos val="none"/>
        <c:crossAx val="532690576"/>
        <c:crosses val="autoZero"/>
        <c:auto val="1"/>
        <c:lblOffset val="100"/>
        <c:baseTimeUnit val="years"/>
      </c:dateAx>
      <c:valAx>
        <c:axId val="53269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2690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1155.28</c:v>
                </c:pt>
                <c:pt idx="1">
                  <c:v>1324.83</c:v>
                </c:pt>
                <c:pt idx="2">
                  <c:v>1424.85</c:v>
                </c:pt>
                <c:pt idx="3">
                  <c:v>1608.5</c:v>
                </c:pt>
                <c:pt idx="4">
                  <c:v>1845.58</c:v>
                </c:pt>
              </c:numCache>
            </c:numRef>
          </c:val>
          <c:extLst xmlns:c16r2="http://schemas.microsoft.com/office/drawing/2015/06/chart">
            <c:ext xmlns:c16="http://schemas.microsoft.com/office/drawing/2014/chart" uri="{C3380CC4-5D6E-409C-BE32-E72D297353CC}">
              <c16:uniqueId val="{00000000-0DEC-4E22-9461-12FA949864B3}"/>
            </c:ext>
          </c:extLst>
        </c:ser>
        <c:dLbls>
          <c:showLegendKey val="0"/>
          <c:showVal val="0"/>
          <c:showCatName val="0"/>
          <c:showSerName val="0"/>
          <c:showPercent val="0"/>
          <c:showBubbleSize val="0"/>
        </c:dLbls>
        <c:gapWidth val="150"/>
        <c:axId val="533222640"/>
        <c:axId val="53322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xmlns:c16r2="http://schemas.microsoft.com/office/drawing/2015/06/chart">
            <c:ext xmlns:c16="http://schemas.microsoft.com/office/drawing/2014/chart" uri="{C3380CC4-5D6E-409C-BE32-E72D297353CC}">
              <c16:uniqueId val="{00000001-0DEC-4E22-9461-12FA949864B3}"/>
            </c:ext>
          </c:extLst>
        </c:ser>
        <c:dLbls>
          <c:showLegendKey val="0"/>
          <c:showVal val="0"/>
          <c:showCatName val="0"/>
          <c:showSerName val="0"/>
          <c:showPercent val="0"/>
          <c:showBubbleSize val="0"/>
        </c:dLbls>
        <c:marker val="1"/>
        <c:smooth val="0"/>
        <c:axId val="533222640"/>
        <c:axId val="533224208"/>
      </c:lineChart>
      <c:dateAx>
        <c:axId val="533222640"/>
        <c:scaling>
          <c:orientation val="minMax"/>
        </c:scaling>
        <c:delete val="1"/>
        <c:axPos val="b"/>
        <c:numFmt formatCode="&quot;H&quot;yy" sourceLinked="1"/>
        <c:majorTickMark val="none"/>
        <c:minorTickMark val="none"/>
        <c:tickLblPos val="none"/>
        <c:crossAx val="533224208"/>
        <c:crosses val="autoZero"/>
        <c:auto val="1"/>
        <c:lblOffset val="100"/>
        <c:baseTimeUnit val="years"/>
      </c:dateAx>
      <c:valAx>
        <c:axId val="5332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77.88</c:v>
                </c:pt>
                <c:pt idx="1">
                  <c:v>47.18</c:v>
                </c:pt>
                <c:pt idx="2">
                  <c:v>43.09</c:v>
                </c:pt>
                <c:pt idx="3">
                  <c:v>42.68</c:v>
                </c:pt>
                <c:pt idx="4">
                  <c:v>36.56</c:v>
                </c:pt>
              </c:numCache>
            </c:numRef>
          </c:val>
          <c:extLst xmlns:c16r2="http://schemas.microsoft.com/office/drawing/2015/06/chart">
            <c:ext xmlns:c16="http://schemas.microsoft.com/office/drawing/2014/chart" uri="{C3380CC4-5D6E-409C-BE32-E72D297353CC}">
              <c16:uniqueId val="{00000000-26E1-45F8-9A31-EFC0269114CB}"/>
            </c:ext>
          </c:extLst>
        </c:ser>
        <c:dLbls>
          <c:showLegendKey val="0"/>
          <c:showVal val="0"/>
          <c:showCatName val="0"/>
          <c:showSerName val="0"/>
          <c:showPercent val="0"/>
          <c:showBubbleSize val="0"/>
        </c:dLbls>
        <c:gapWidth val="150"/>
        <c:axId val="533225776"/>
        <c:axId val="53322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xmlns:c16r2="http://schemas.microsoft.com/office/drawing/2015/06/chart">
            <c:ext xmlns:c16="http://schemas.microsoft.com/office/drawing/2014/chart" uri="{C3380CC4-5D6E-409C-BE32-E72D297353CC}">
              <c16:uniqueId val="{00000001-26E1-45F8-9A31-EFC0269114CB}"/>
            </c:ext>
          </c:extLst>
        </c:ser>
        <c:dLbls>
          <c:showLegendKey val="0"/>
          <c:showVal val="0"/>
          <c:showCatName val="0"/>
          <c:showSerName val="0"/>
          <c:showPercent val="0"/>
          <c:showBubbleSize val="0"/>
        </c:dLbls>
        <c:marker val="1"/>
        <c:smooth val="0"/>
        <c:axId val="533225776"/>
        <c:axId val="533229696"/>
      </c:lineChart>
      <c:dateAx>
        <c:axId val="533225776"/>
        <c:scaling>
          <c:orientation val="minMax"/>
        </c:scaling>
        <c:delete val="1"/>
        <c:axPos val="b"/>
        <c:numFmt formatCode="&quot;H&quot;yy" sourceLinked="1"/>
        <c:majorTickMark val="none"/>
        <c:minorTickMark val="none"/>
        <c:tickLblPos val="none"/>
        <c:crossAx val="533229696"/>
        <c:crosses val="autoZero"/>
        <c:auto val="1"/>
        <c:lblOffset val="100"/>
        <c:baseTimeUnit val="years"/>
      </c:dateAx>
      <c:valAx>
        <c:axId val="53322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150.22</c:v>
                </c:pt>
                <c:pt idx="1">
                  <c:v>253.09</c:v>
                </c:pt>
                <c:pt idx="2">
                  <c:v>281.48</c:v>
                </c:pt>
                <c:pt idx="3">
                  <c:v>281.11</c:v>
                </c:pt>
                <c:pt idx="4">
                  <c:v>347.61</c:v>
                </c:pt>
              </c:numCache>
            </c:numRef>
          </c:val>
          <c:extLst xmlns:c16r2="http://schemas.microsoft.com/office/drawing/2015/06/chart">
            <c:ext xmlns:c16="http://schemas.microsoft.com/office/drawing/2014/chart" uri="{C3380CC4-5D6E-409C-BE32-E72D297353CC}">
              <c16:uniqueId val="{00000000-8A1E-4D58-93E8-F05F4C24C130}"/>
            </c:ext>
          </c:extLst>
        </c:ser>
        <c:dLbls>
          <c:showLegendKey val="0"/>
          <c:showVal val="0"/>
          <c:showCatName val="0"/>
          <c:showSerName val="0"/>
          <c:showPercent val="0"/>
          <c:showBubbleSize val="0"/>
        </c:dLbls>
        <c:gapWidth val="150"/>
        <c:axId val="533228128"/>
        <c:axId val="53322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xmlns:c16r2="http://schemas.microsoft.com/office/drawing/2015/06/chart">
            <c:ext xmlns:c16="http://schemas.microsoft.com/office/drawing/2014/chart" uri="{C3380CC4-5D6E-409C-BE32-E72D297353CC}">
              <c16:uniqueId val="{00000001-8A1E-4D58-93E8-F05F4C24C130}"/>
            </c:ext>
          </c:extLst>
        </c:ser>
        <c:dLbls>
          <c:showLegendKey val="0"/>
          <c:showVal val="0"/>
          <c:showCatName val="0"/>
          <c:showSerName val="0"/>
          <c:showPercent val="0"/>
          <c:showBubbleSize val="0"/>
        </c:dLbls>
        <c:marker val="1"/>
        <c:smooth val="0"/>
        <c:axId val="533228128"/>
        <c:axId val="533228520"/>
      </c:lineChart>
      <c:dateAx>
        <c:axId val="533228128"/>
        <c:scaling>
          <c:orientation val="minMax"/>
        </c:scaling>
        <c:delete val="1"/>
        <c:axPos val="b"/>
        <c:numFmt formatCode="&quot;H&quot;yy" sourceLinked="1"/>
        <c:majorTickMark val="none"/>
        <c:minorTickMark val="none"/>
        <c:tickLblPos val="none"/>
        <c:crossAx val="533228520"/>
        <c:crosses val="autoZero"/>
        <c:auto val="1"/>
        <c:lblOffset val="100"/>
        <c:baseTimeUnit val="years"/>
      </c:dateAx>
      <c:valAx>
        <c:axId val="53322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72.319999999999993</c:v>
                </c:pt>
                <c:pt idx="1">
                  <c:v>69.290000000000006</c:v>
                </c:pt>
                <c:pt idx="2">
                  <c:v>60.63</c:v>
                </c:pt>
                <c:pt idx="3">
                  <c:v>61.93</c:v>
                </c:pt>
                <c:pt idx="4">
                  <c:v>59.15</c:v>
                </c:pt>
              </c:numCache>
            </c:numRef>
          </c:val>
          <c:extLst xmlns:c16r2="http://schemas.microsoft.com/office/drawing/2015/06/chart">
            <c:ext xmlns:c16="http://schemas.microsoft.com/office/drawing/2014/chart" uri="{C3380CC4-5D6E-409C-BE32-E72D297353CC}">
              <c16:uniqueId val="{00000000-BC81-442A-9E57-B0C9518EEEEB}"/>
            </c:ext>
          </c:extLst>
        </c:ser>
        <c:dLbls>
          <c:showLegendKey val="0"/>
          <c:showVal val="0"/>
          <c:showCatName val="0"/>
          <c:showSerName val="0"/>
          <c:showPercent val="0"/>
          <c:showBubbleSize val="0"/>
        </c:dLbls>
        <c:gapWidth val="150"/>
        <c:axId val="533223032"/>
        <c:axId val="53322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xmlns:c16r2="http://schemas.microsoft.com/office/drawing/2015/06/chart">
            <c:ext xmlns:c16="http://schemas.microsoft.com/office/drawing/2014/chart" uri="{C3380CC4-5D6E-409C-BE32-E72D297353CC}">
              <c16:uniqueId val="{00000001-BC81-442A-9E57-B0C9518EEEEB}"/>
            </c:ext>
          </c:extLst>
        </c:ser>
        <c:dLbls>
          <c:showLegendKey val="0"/>
          <c:showVal val="0"/>
          <c:showCatName val="0"/>
          <c:showSerName val="0"/>
          <c:showPercent val="0"/>
          <c:showBubbleSize val="0"/>
        </c:dLbls>
        <c:marker val="1"/>
        <c:smooth val="0"/>
        <c:axId val="533223032"/>
        <c:axId val="533226168"/>
      </c:lineChart>
      <c:dateAx>
        <c:axId val="533223032"/>
        <c:scaling>
          <c:orientation val="minMax"/>
        </c:scaling>
        <c:delete val="1"/>
        <c:axPos val="b"/>
        <c:numFmt formatCode="&quot;H&quot;yy" sourceLinked="1"/>
        <c:majorTickMark val="none"/>
        <c:minorTickMark val="none"/>
        <c:tickLblPos val="none"/>
        <c:crossAx val="533226168"/>
        <c:crosses val="autoZero"/>
        <c:auto val="1"/>
        <c:lblOffset val="100"/>
        <c:baseTimeUnit val="years"/>
      </c:dateAx>
      <c:valAx>
        <c:axId val="53322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72.3</c:v>
                </c:pt>
                <c:pt idx="1">
                  <c:v>75</c:v>
                </c:pt>
                <c:pt idx="2">
                  <c:v>85</c:v>
                </c:pt>
                <c:pt idx="3">
                  <c:v>85</c:v>
                </c:pt>
                <c:pt idx="4">
                  <c:v>85</c:v>
                </c:pt>
              </c:numCache>
            </c:numRef>
          </c:val>
          <c:extLst xmlns:c16r2="http://schemas.microsoft.com/office/drawing/2015/06/chart">
            <c:ext xmlns:c16="http://schemas.microsoft.com/office/drawing/2014/chart" uri="{C3380CC4-5D6E-409C-BE32-E72D297353CC}">
              <c16:uniqueId val="{00000000-B8BE-426B-BFA2-8F772690A9A4}"/>
            </c:ext>
          </c:extLst>
        </c:ser>
        <c:dLbls>
          <c:showLegendKey val="0"/>
          <c:showVal val="0"/>
          <c:showCatName val="0"/>
          <c:showSerName val="0"/>
          <c:showPercent val="0"/>
          <c:showBubbleSize val="0"/>
        </c:dLbls>
        <c:gapWidth val="150"/>
        <c:axId val="533222248"/>
        <c:axId val="53322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xmlns:c16r2="http://schemas.microsoft.com/office/drawing/2015/06/chart">
            <c:ext xmlns:c16="http://schemas.microsoft.com/office/drawing/2014/chart" uri="{C3380CC4-5D6E-409C-BE32-E72D297353CC}">
              <c16:uniqueId val="{00000001-B8BE-426B-BFA2-8F772690A9A4}"/>
            </c:ext>
          </c:extLst>
        </c:ser>
        <c:dLbls>
          <c:showLegendKey val="0"/>
          <c:showVal val="0"/>
          <c:showCatName val="0"/>
          <c:showSerName val="0"/>
          <c:showPercent val="0"/>
          <c:showBubbleSize val="0"/>
        </c:dLbls>
        <c:marker val="1"/>
        <c:smooth val="0"/>
        <c:axId val="533222248"/>
        <c:axId val="533223424"/>
      </c:lineChart>
      <c:dateAx>
        <c:axId val="533222248"/>
        <c:scaling>
          <c:orientation val="minMax"/>
        </c:scaling>
        <c:delete val="1"/>
        <c:axPos val="b"/>
        <c:numFmt formatCode="&quot;H&quot;yy" sourceLinked="1"/>
        <c:majorTickMark val="none"/>
        <c:minorTickMark val="none"/>
        <c:tickLblPos val="none"/>
        <c:crossAx val="533223424"/>
        <c:crosses val="autoZero"/>
        <c:auto val="1"/>
        <c:lblOffset val="100"/>
        <c:baseTimeUnit val="years"/>
      </c:dateAx>
      <c:valAx>
        <c:axId val="53322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22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喜茂別町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2131</v>
      </c>
      <c r="AM8" s="67"/>
      <c r="AN8" s="67"/>
      <c r="AO8" s="67"/>
      <c r="AP8" s="67"/>
      <c r="AQ8" s="67"/>
      <c r="AR8" s="67"/>
      <c r="AS8" s="67"/>
      <c r="AT8" s="66">
        <f>データ!$S$6</f>
        <v>189.41</v>
      </c>
      <c r="AU8" s="66"/>
      <c r="AV8" s="66"/>
      <c r="AW8" s="66"/>
      <c r="AX8" s="66"/>
      <c r="AY8" s="66"/>
      <c r="AZ8" s="66"/>
      <c r="BA8" s="66"/>
      <c r="BB8" s="66">
        <f>データ!$T$6</f>
        <v>11.25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99.34</v>
      </c>
      <c r="Q10" s="66"/>
      <c r="R10" s="66"/>
      <c r="S10" s="66"/>
      <c r="T10" s="66"/>
      <c r="U10" s="66"/>
      <c r="V10" s="66"/>
      <c r="W10" s="67">
        <f>データ!$Q$6</f>
        <v>3370</v>
      </c>
      <c r="X10" s="67"/>
      <c r="Y10" s="67"/>
      <c r="Z10" s="67"/>
      <c r="AA10" s="67"/>
      <c r="AB10" s="67"/>
      <c r="AC10" s="67"/>
      <c r="AD10" s="2"/>
      <c r="AE10" s="2"/>
      <c r="AF10" s="2"/>
      <c r="AG10" s="2"/>
      <c r="AH10" s="2"/>
      <c r="AI10" s="2"/>
      <c r="AJ10" s="2"/>
      <c r="AK10" s="2"/>
      <c r="AL10" s="67">
        <f>データ!$U$6</f>
        <v>2107</v>
      </c>
      <c r="AM10" s="67"/>
      <c r="AN10" s="67"/>
      <c r="AO10" s="67"/>
      <c r="AP10" s="67"/>
      <c r="AQ10" s="67"/>
      <c r="AR10" s="67"/>
      <c r="AS10" s="67"/>
      <c r="AT10" s="66">
        <f>データ!$V$6</f>
        <v>25.3</v>
      </c>
      <c r="AU10" s="66"/>
      <c r="AV10" s="66"/>
      <c r="AW10" s="66"/>
      <c r="AX10" s="66"/>
      <c r="AY10" s="66"/>
      <c r="AZ10" s="66"/>
      <c r="BA10" s="66"/>
      <c r="BB10" s="66">
        <f>データ!$W$6</f>
        <v>83.28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118</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LCIWjNpQRJFkDQqwbAsekH0XMFwz92WOtSDM4cRRdLGABirNuB1Hcwg3+ulEhTYLtyJQk0GRzuGEpUnEbayGSg==" saltValue="hGPGLS4uw2PYMXRKNItA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13986</v>
      </c>
      <c r="D6" s="34">
        <f t="shared" si="3"/>
        <v>47</v>
      </c>
      <c r="E6" s="34">
        <f t="shared" si="3"/>
        <v>1</v>
      </c>
      <c r="F6" s="34">
        <f t="shared" si="3"/>
        <v>0</v>
      </c>
      <c r="G6" s="34">
        <f t="shared" si="3"/>
        <v>0</v>
      </c>
      <c r="H6" s="34" t="str">
        <f t="shared" si="3"/>
        <v>北海道　喜茂別町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99.34</v>
      </c>
      <c r="Q6" s="35">
        <f t="shared" si="3"/>
        <v>3370</v>
      </c>
      <c r="R6" s="35">
        <f t="shared" si="3"/>
        <v>2131</v>
      </c>
      <c r="S6" s="35">
        <f t="shared" si="3"/>
        <v>189.41</v>
      </c>
      <c r="T6" s="35">
        <f t="shared" si="3"/>
        <v>11.25</v>
      </c>
      <c r="U6" s="35">
        <f t="shared" si="3"/>
        <v>2107</v>
      </c>
      <c r="V6" s="35">
        <f t="shared" si="3"/>
        <v>25.3</v>
      </c>
      <c r="W6" s="35">
        <f t="shared" si="3"/>
        <v>83.28</v>
      </c>
      <c r="X6" s="36">
        <f>IF(X7="",NA(),X7)</f>
        <v>64.709999999999994</v>
      </c>
      <c r="Y6" s="36">
        <f t="shared" ref="Y6:AG6" si="4">IF(Y7="",NA(),Y7)</f>
        <v>58.85</v>
      </c>
      <c r="Z6" s="36">
        <f t="shared" si="4"/>
        <v>54.41</v>
      </c>
      <c r="AA6" s="36">
        <f t="shared" si="4"/>
        <v>51.07</v>
      </c>
      <c r="AB6" s="36">
        <f t="shared" si="4"/>
        <v>52.44</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1155.28</v>
      </c>
      <c r="BF6" s="36">
        <f t="shared" ref="BF6:BN6" si="7">IF(BF7="",NA(),BF7)</f>
        <v>1324.83</v>
      </c>
      <c r="BG6" s="36">
        <f t="shared" si="7"/>
        <v>1424.85</v>
      </c>
      <c r="BH6" s="36">
        <f t="shared" si="7"/>
        <v>1608.5</v>
      </c>
      <c r="BI6" s="36">
        <f t="shared" si="7"/>
        <v>1845.58</v>
      </c>
      <c r="BJ6" s="36">
        <f t="shared" si="7"/>
        <v>1144.79</v>
      </c>
      <c r="BK6" s="36">
        <f t="shared" si="7"/>
        <v>1061.58</v>
      </c>
      <c r="BL6" s="36">
        <f t="shared" si="7"/>
        <v>1007.7</v>
      </c>
      <c r="BM6" s="36">
        <f t="shared" si="7"/>
        <v>1018.52</v>
      </c>
      <c r="BN6" s="36">
        <f t="shared" si="7"/>
        <v>949.61</v>
      </c>
      <c r="BO6" s="35" t="str">
        <f>IF(BO7="","",IF(BO7="-","【-】","【"&amp;SUBSTITUTE(TEXT(BO7,"#,##0.00"),"-","△")&amp;"】"))</f>
        <v>【949.15】</v>
      </c>
      <c r="BP6" s="36">
        <f>IF(BP7="",NA(),BP7)</f>
        <v>77.88</v>
      </c>
      <c r="BQ6" s="36">
        <f t="shared" ref="BQ6:BY6" si="8">IF(BQ7="",NA(),BQ7)</f>
        <v>47.18</v>
      </c>
      <c r="BR6" s="36">
        <f t="shared" si="8"/>
        <v>43.09</v>
      </c>
      <c r="BS6" s="36">
        <f t="shared" si="8"/>
        <v>42.68</v>
      </c>
      <c r="BT6" s="36">
        <f t="shared" si="8"/>
        <v>36.56</v>
      </c>
      <c r="BU6" s="36">
        <f t="shared" si="8"/>
        <v>56.04</v>
      </c>
      <c r="BV6" s="36">
        <f t="shared" si="8"/>
        <v>58.52</v>
      </c>
      <c r="BW6" s="36">
        <f t="shared" si="8"/>
        <v>59.22</v>
      </c>
      <c r="BX6" s="36">
        <f t="shared" si="8"/>
        <v>58.79</v>
      </c>
      <c r="BY6" s="36">
        <f t="shared" si="8"/>
        <v>58.41</v>
      </c>
      <c r="BZ6" s="35" t="str">
        <f>IF(BZ7="","",IF(BZ7="-","【-】","【"&amp;SUBSTITUTE(TEXT(BZ7,"#,##0.00"),"-","△")&amp;"】"))</f>
        <v>【55.87】</v>
      </c>
      <c r="CA6" s="36">
        <f>IF(CA7="",NA(),CA7)</f>
        <v>150.22</v>
      </c>
      <c r="CB6" s="36">
        <f t="shared" ref="CB6:CJ6" si="9">IF(CB7="",NA(),CB7)</f>
        <v>253.09</v>
      </c>
      <c r="CC6" s="36">
        <f t="shared" si="9"/>
        <v>281.48</v>
      </c>
      <c r="CD6" s="36">
        <f t="shared" si="9"/>
        <v>281.11</v>
      </c>
      <c r="CE6" s="36">
        <f t="shared" si="9"/>
        <v>347.61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72.319999999999993</v>
      </c>
      <c r="CM6" s="36">
        <f t="shared" ref="CM6:CU6" si="10">IF(CM7="",NA(),CM7)</f>
        <v>69.290000000000006</v>
      </c>
      <c r="CN6" s="36">
        <f t="shared" si="10"/>
        <v>60.63</v>
      </c>
      <c r="CO6" s="36">
        <f t="shared" si="10"/>
        <v>61.93</v>
      </c>
      <c r="CP6" s="36">
        <f t="shared" si="10"/>
        <v>59.15</v>
      </c>
      <c r="CQ6" s="36">
        <f t="shared" si="10"/>
        <v>55.9</v>
      </c>
      <c r="CR6" s="36">
        <f t="shared" si="10"/>
        <v>57.3</v>
      </c>
      <c r="CS6" s="36">
        <f t="shared" si="10"/>
        <v>56.76</v>
      </c>
      <c r="CT6" s="36">
        <f t="shared" si="10"/>
        <v>56.04</v>
      </c>
      <c r="CU6" s="36">
        <f t="shared" si="10"/>
        <v>58.52</v>
      </c>
      <c r="CV6" s="35" t="str">
        <f>IF(CV7="","",IF(CV7="-","【-】","【"&amp;SUBSTITUTE(TEXT(CV7,"#,##0.00"),"-","△")&amp;"】"))</f>
        <v>【56.31】</v>
      </c>
      <c r="CW6" s="36">
        <f>IF(CW7="",NA(),CW7)</f>
        <v>72.3</v>
      </c>
      <c r="CX6" s="36">
        <f t="shared" ref="CX6:DF6" si="11">IF(CX7="",NA(),CX7)</f>
        <v>75</v>
      </c>
      <c r="CY6" s="36">
        <f t="shared" si="11"/>
        <v>85</v>
      </c>
      <c r="CZ6" s="36">
        <f t="shared" si="11"/>
        <v>85</v>
      </c>
      <c r="DA6" s="36">
        <f t="shared" si="11"/>
        <v>85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2.0099999999999998</v>
      </c>
      <c r="EE6" s="36">
        <f t="shared" ref="EE6:EM6" si="14">IF(EE7="",NA(),EE7)</f>
        <v>7.95</v>
      </c>
      <c r="EF6" s="36">
        <f t="shared" si="14"/>
        <v>5.7</v>
      </c>
      <c r="EG6" s="36">
        <f t="shared" si="14"/>
        <v>7.87</v>
      </c>
      <c r="EH6" s="36">
        <f t="shared" si="14"/>
        <v>10.119999999999999</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13986</v>
      </c>
      <c r="D7" s="38">
        <v>47</v>
      </c>
      <c r="E7" s="38">
        <v>1</v>
      </c>
      <c r="F7" s="38">
        <v>0</v>
      </c>
      <c r="G7" s="38">
        <v>0</v>
      </c>
      <c r="H7" s="38" t="s">
        <v>97</v>
      </c>
      <c r="I7" s="38" t="s">
        <v>98</v>
      </c>
      <c r="J7" s="38" t="s">
        <v>99</v>
      </c>
      <c r="K7" s="38" t="s">
        <v>100</v>
      </c>
      <c r="L7" s="38" t="s">
        <v>101</v>
      </c>
      <c r="M7" s="38" t="s">
        <v>102</v>
      </c>
      <c r="N7" s="39" t="s">
        <v>103</v>
      </c>
      <c r="O7" s="39" t="s">
        <v>104</v>
      </c>
      <c r="P7" s="39">
        <v>99.34</v>
      </c>
      <c r="Q7" s="39">
        <v>3370</v>
      </c>
      <c r="R7" s="39">
        <v>2131</v>
      </c>
      <c r="S7" s="39">
        <v>189.41</v>
      </c>
      <c r="T7" s="39">
        <v>11.25</v>
      </c>
      <c r="U7" s="39">
        <v>2107</v>
      </c>
      <c r="V7" s="39">
        <v>25.3</v>
      </c>
      <c r="W7" s="39">
        <v>83.28</v>
      </c>
      <c r="X7" s="39">
        <v>64.709999999999994</v>
      </c>
      <c r="Y7" s="39">
        <v>58.85</v>
      </c>
      <c r="Z7" s="39">
        <v>54.41</v>
      </c>
      <c r="AA7" s="39">
        <v>51.07</v>
      </c>
      <c r="AB7" s="39">
        <v>52.44</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1155.28</v>
      </c>
      <c r="BF7" s="39">
        <v>1324.83</v>
      </c>
      <c r="BG7" s="39">
        <v>1424.85</v>
      </c>
      <c r="BH7" s="39">
        <v>1608.5</v>
      </c>
      <c r="BI7" s="39">
        <v>1845.58</v>
      </c>
      <c r="BJ7" s="39">
        <v>1144.79</v>
      </c>
      <c r="BK7" s="39">
        <v>1061.58</v>
      </c>
      <c r="BL7" s="39">
        <v>1007.7</v>
      </c>
      <c r="BM7" s="39">
        <v>1018.52</v>
      </c>
      <c r="BN7" s="39">
        <v>949.61</v>
      </c>
      <c r="BO7" s="39">
        <v>949.15</v>
      </c>
      <c r="BP7" s="39">
        <v>77.88</v>
      </c>
      <c r="BQ7" s="39">
        <v>47.18</v>
      </c>
      <c r="BR7" s="39">
        <v>43.09</v>
      </c>
      <c r="BS7" s="39">
        <v>42.68</v>
      </c>
      <c r="BT7" s="39">
        <v>36.56</v>
      </c>
      <c r="BU7" s="39">
        <v>56.04</v>
      </c>
      <c r="BV7" s="39">
        <v>58.52</v>
      </c>
      <c r="BW7" s="39">
        <v>59.22</v>
      </c>
      <c r="BX7" s="39">
        <v>58.79</v>
      </c>
      <c r="BY7" s="39">
        <v>58.41</v>
      </c>
      <c r="BZ7" s="39">
        <v>55.87</v>
      </c>
      <c r="CA7" s="39">
        <v>150.22</v>
      </c>
      <c r="CB7" s="39">
        <v>253.09</v>
      </c>
      <c r="CC7" s="39">
        <v>281.48</v>
      </c>
      <c r="CD7" s="39">
        <v>281.11</v>
      </c>
      <c r="CE7" s="39">
        <v>347.61</v>
      </c>
      <c r="CF7" s="39">
        <v>304.35000000000002</v>
      </c>
      <c r="CG7" s="39">
        <v>296.3</v>
      </c>
      <c r="CH7" s="39">
        <v>292.89999999999998</v>
      </c>
      <c r="CI7" s="39">
        <v>298.25</v>
      </c>
      <c r="CJ7" s="39">
        <v>303.27999999999997</v>
      </c>
      <c r="CK7" s="39">
        <v>288.19</v>
      </c>
      <c r="CL7" s="39">
        <v>72.319999999999993</v>
      </c>
      <c r="CM7" s="39">
        <v>69.290000000000006</v>
      </c>
      <c r="CN7" s="39">
        <v>60.63</v>
      </c>
      <c r="CO7" s="39">
        <v>61.93</v>
      </c>
      <c r="CP7" s="39">
        <v>59.15</v>
      </c>
      <c r="CQ7" s="39">
        <v>55.9</v>
      </c>
      <c r="CR7" s="39">
        <v>57.3</v>
      </c>
      <c r="CS7" s="39">
        <v>56.76</v>
      </c>
      <c r="CT7" s="39">
        <v>56.04</v>
      </c>
      <c r="CU7" s="39">
        <v>58.52</v>
      </c>
      <c r="CV7" s="39">
        <v>56.31</v>
      </c>
      <c r="CW7" s="39">
        <v>72.3</v>
      </c>
      <c r="CX7" s="39">
        <v>75</v>
      </c>
      <c r="CY7" s="39">
        <v>85</v>
      </c>
      <c r="CZ7" s="39">
        <v>85</v>
      </c>
      <c r="DA7" s="39">
        <v>85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2.0099999999999998</v>
      </c>
      <c r="EE7" s="39">
        <v>7.95</v>
      </c>
      <c r="EF7" s="39">
        <v>5.7</v>
      </c>
      <c r="EG7" s="39">
        <v>7.87</v>
      </c>
      <c r="EH7" s="39">
        <v>10.119999999999999</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酒井 一康</cp:lastModifiedBy>
  <dcterms:created xsi:type="dcterms:W3CDTF">2021-12-03T07:00:43Z</dcterms:created>
  <dcterms:modified xsi:type="dcterms:W3CDTF">2022-01-13T00:10:35Z</dcterms:modified>
  <cp:category/>
</cp:coreProperties>
</file>