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1.総務課\06.財政係\財政係\00予算・決算\03決算\【ＨＰ公表】\財政状況一覧表\H29財政状況資料集\011025 29財政状況資料集 結合済\"/>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<sst xmlns="http://schemas.openxmlformats.org/spreadsheetml/2006/main" count="1102" uniqueCount="586">
  <si>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</si>
  <si>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</si>
  <si>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</si>
  <si>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</si>
  <si>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</si>
  <si>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</si>
  <si>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</si>
  <si>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</si>
  <si>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</si>
  <si>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</si>
  <si>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</si>
  <si>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</si>
  <si>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</si>
  <si>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</si>
  <si>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</si>
  <si>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</si>
  <si>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</si>
  <si>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</si>
  <si>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</si>
  <si>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</si>
  <si>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</si>
  <si>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</si>
  <si>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</si>
  <si>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</si>
  <si>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</si>
  <si>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</si>
  <si>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</si>
  <si>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</si>
  <si>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</si>
  <si>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</si>
  <si>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</si>
  <si>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</si>
  <si>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</si>
  <si>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</si>
  <si>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</si>
  <si>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</si>
  <si>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</si>
  <si>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</si>
  <si>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</si>
  <si>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</si>
  <si>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</si>
  <si>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</si>
  <si>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</si>
  <si>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</si>
  <si>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</si>
  <si>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</si>
  <si>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</si>
  <si>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</si>
  <si>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</si>
  <si>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</si>
  <si>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</si>
  <si>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</si>
  <si>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</si>
  <si>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</si>
  <si>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</si>
  <si>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</si>
  <si>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</si>
  <si>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</si>
  <si>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</si>
  <si>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</si>
  <si>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</si>
  <si>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</si>
  <si>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</si>
  <si>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</si>
  <si>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</si>
  <si>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</si>
  <si>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</si>
  <si>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</si>
  <si>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</si>
  <si>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</si>
  <si>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</si>
  <si>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</si>
  <si>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</si>
  <si>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</si>
  <si>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</si>
  <si>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</si>
  <si>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</si>
  <si>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</si>
  <si>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</si>
  <si>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</si>
  <si>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</si>
  <si>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</si>
  <si>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</si>
  <si>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</si>
  <si>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</si>
  <si>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</si>
  <si>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</si>
  <si>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</si>
  <si>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</si>
  <si>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</si>
  <si>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</si>
  <si>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</si>
  <si>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喜茂別町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</si>
  <si>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</si>
  <si>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</si>
  <si>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</si>
  <si>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</si>
  <si>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</si>
  <si>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</si>
  <si>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</si>
  <si>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</si>
  <si>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</si>
  <si>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</si>
  <si>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</si>
  <si>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</si>
  <si>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</si>
  <si>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</si>
  <si>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</si>
  <si>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</si>
  <si>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</si>
  <si>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</si>
  <si>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</si>
  <si>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</si>
  <si>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</si>
  <si>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</si>
  <si>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</si>
  <si>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</si>
  <si>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</si>
  <si>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</si>
  <si>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</si>
  <si>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</si>
  <si>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</si>
  <si>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</si>
  <si>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</si>
  <si>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</si>
  <si>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</si>
  <si>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</si>
  <si>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</si>
  <si>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</si>
  <si>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</si>
  <si>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</si>
  <si>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</si>
  <si>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</si>
  <si>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</si>
  <si>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</si>
  <si>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</si>
  <si>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</si>
  <si>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</si>
  <si>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</si>
  <si>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</si>
  <si>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</si>
  <si>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</si>
  <si>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</si>
  <si>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</si>
  <si>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</si>
  <si>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</si>
  <si>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</si>
  <si>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</si>
  <si>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</si>
  <si>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</si>
  <si>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</si>
  <si>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</si>
  <si>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</si>
  <si>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</si>
  <si>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</si>
  <si>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</si>
  <si>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</si>
  <si>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</si>
  <si>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</si>
  <si>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</si>
  <si>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</si>
  <si>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</si>
  <si>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</si>
  <si>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</si>
  <si>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</si>
  <si>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</si>
  <si>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</si>
  <si>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</si>
  <si>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</si>
  <si>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</si>
  <si>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</si>
  <si>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</si>
  <si>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</si>
  <si>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</si>
  <si>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</si>
  <si>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</si>
  <si>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</si>
  <si>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</si>
  <si>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</si>
  <si>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</si>
  <si>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</si>
  <si>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</si>
  <si>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</si>
  <si>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</si>
  <si>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</si>
  <si>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</si>
  <si>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</si>
  <si>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</si>
  <si>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</si>
  <si>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</si>
  <si>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</si>
  <si>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</si>
  <si>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</si>
  <si>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</si>
  <si>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</si>
  <si>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</si>
  <si>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</si>
  <si>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</si>
  <si>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</si>
  <si>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</si>
  <si>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</si>
  <si>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</si>
  <si>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</si>
  <si>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</si>
  <si>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</si>
  <si>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</si>
  <si>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</si>
  <si>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</si>
  <si>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</si>
  <si>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</si>
  <si>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北海道喜茂別町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</si>
  <si>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</si>
  <si>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</si>
  <si>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</si>
  <si>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</si>
  <si>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</si>
  <si>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</si>
  <si>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</si>
  <si>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</si>
  <si>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</si>
  <si>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</si>
  <si>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</si>
  <si>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</si>
  <si>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</si>
  <si>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</si>
  <si>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</si>
  <si>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</si>
  <si>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</si>
  <si>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</si>
  <si>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</si>
  <si>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</si>
  <si>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</si>
  <si>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</si>
  <si>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</si>
  <si>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</si>
  <si>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</si>
  <si>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</si>
  <si>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</si>
  <si>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</si>
  <si>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</si>
  <si>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</si>
  <si>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</si>
  <si>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</si>
  <si>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</si>
  <si>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</si>
  <si>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</si>
  <si>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</si>
  <si>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</si>
  <si>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</si>
  <si>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</si>
  <si>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</si>
  <si>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</si>
  <si>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</si>
  <si>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</si>
  <si>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</si>
  <si>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</si>
  <si>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</si>
  <si>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</si>
  <si>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</si>
  <si>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</si>
  <si>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</si>
  <si>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</si>
  <si>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</si>
  <si>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</si>
  <si>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</si>
  <si>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</si>
  <si>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</si>
  <si>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</si>
  <si>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</si>
  <si>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</si>
  <si>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</si>
  <si>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</si>
  <si>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</si>
  <si>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</si>
  <si>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</si>
  <si>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</si>
  <si>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</si>
  <si>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</si>
  <si>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</si>
  <si>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</si>
  <si>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</si>
  <si>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</si>
  <si>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</si>
  <si>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</si>
  <si>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</si>
  <si>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</si>
  <si>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</si>
  <si>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</si>
  <si>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</si>
  <si>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</si>
  <si>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</si>
  <si>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</si>
  <si>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</si>
  <si>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</si>
  <si>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</si>
  <si>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</si>
  <si>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</si>
  <si>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</si>
  <si>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</si>
  <si>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</si>
  <si>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</si>
  <si>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</si>
  <si>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</si>
  <si>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</si>
  <si>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</si>
  <si>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</si>
  <si>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</si>
  <si>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</si>
  <si>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</si>
  <si>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</si>
  <si>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</si>
  <si>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</si>
  <si>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</si>
  <si>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</si>
  <si>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</si>
  <si>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</si>
  <si>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</si>
  <si>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</si>
  <si>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</si>
  <si>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</si>
  <si>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</si>
  <si>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</si>
  <si>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</si>
  <si>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</si>
  <si>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</si>
  <si>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</si>
  <si>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</si>
  <si>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</si>
  <si>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</si>
  <si>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</si>
  <si>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</si>
  <si>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</si>
  <si>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</si>
  <si>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</si>
  <si>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</si>
  <si>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</si>
  <si>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</si>
  <si>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</si>
  <si>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</si>
  <si>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</si>
  <si>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</si>
  <si>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</si>
  <si>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</si>
  <si>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</si>
  <si>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</si>
  <si>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</si>
  <si>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</si>
  <si>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</si>
  <si>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</si>
  <si>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</si>
  <si>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</si>
  <si>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</si>
  <si>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</si>
  <si>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</si>
  <si>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</si>
  <si>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</si>
  <si>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</si>
  <si>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</si>
  <si>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</si>
  <si>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</si>
  <si>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</si>
  <si>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北海道喜茂別町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</si>
  <si>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</si>
  <si>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</si>
  <si>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</si>
  <si>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</si>
  <si>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</si>
  <si>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</si>
  <si>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</si>
  <si>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</si>
  <si>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</si>
  <si>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</si>
  <si>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</si>
  <si>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</si>
  <si>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</si>
  <si>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</si>
  <si>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</si>
  <si>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</si>
  <si>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</si>
  <si>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</si>
  <si>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</si>
  <si>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</si>
  <si>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</si>
  <si>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</si>
  <si>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</si>
  <si>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</si>
  <si>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</si>
  <si>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</si>
  <si>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</si>
  <si>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</si>
  <si>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</si>
  <si>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</si>
  <si>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</si>
  <si>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</si>
  <si>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</si>
  <si>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</si>
  <si>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</si>
  <si>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</si>
  <si>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</si>
  <si>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</si>
  <si>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</si>
  <si>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</si>
  <si>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</si>
  <si>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</si>
  <si>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</si>
  <si>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</si>
  <si>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</si>
  <si>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</si>
  <si>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</si>
  <si>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</si>
  <si>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</si>
  <si>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</si>
  <si>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</si>
  <si>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</si>
  <si>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</si>
  <si>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</si>
  <si>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</si>
  <si>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</si>
  <si>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</si>
  <si>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</si>
  <si>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</si>
  <si>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</si>
  <si>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</si>
  <si>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</si>
  <si>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</si>
  <si>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</si>
  <si>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</si>
  <si>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</si>
  <si>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</si>
  <si>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</si>
  <si>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</si>
  <si>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</si>
  <si>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</si>
  <si>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</si>
  <si>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</si>
  <si>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</si>
  <si>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</si>
  <si>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</si>
  <si>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</si>
  <si>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</si>
  <si>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</si>
  <si>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</si>
  <si>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</si>
  <si>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</si>
  <si>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</si>
  <si>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</si>
  <si>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</si>
  <si>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</si>
  <si>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</si>
  <si>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</si>
  <si>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</si>
  <si>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</si>
  <si>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</si>
  <si>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</si>
  <si>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</si>
  <si>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</si>
  <si>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</si>
  <si>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</si>
  <si>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</si>
  <si>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</si>
  <si>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</si>
  <si>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</si>
  <si>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</si>
  <si>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</si>
  <si>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</si>
  <si>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</si>
  <si>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</si>
  <si>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</si>
  <si>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</si>
  <si>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</si>
  <si>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</si>
  <si>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</si>
  <si>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</si>
  <si>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</si>
  <si>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</si>
  <si>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</si>
  <si>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</si>
  <si>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</si>
  <si>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</si>
  <si>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</si>
  <si>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</si>
  <si>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</si>
  <si>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</si>
  <si>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</si>
  <si>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</si>
  <si>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</si>
  <si>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</si>
  <si>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</si>
  <si>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</si>
  <si>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</si>
  <si>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</si>
  <si>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</si>
  <si>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</si>
  <si>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</si>
  <si>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</si>
  <si>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</si>
  <si>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</si>
  <si>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</si>
  <si>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</si>
  <si>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</si>
  <si>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</si>
  <si>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</si>
  <si>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</si>
  <si>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</si>
  <si>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</si>
  <si>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</si>
  <si>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</si>
  <si>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</si>
  <si>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</si>
  <si>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</si>
  <si>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</si>
  <si>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</si>
  <si>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</si>
  <si>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</si>
  <si>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</si>
  <si>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</si>
  <si>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</si>
  <si>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</si>
  <si>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</si>
  <si>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</si>
  <si>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</si>
  <si>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</si>
  <si>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</si>
  <si>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</si>
  <si>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</si>
  <si>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</si>
  <si>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</si>
  <si>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</si>
  <si>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</si>
  <si>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</si>
  <si>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</si>
  <si>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</si>
  <si>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</si>
  <si>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</si>
  <si>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</si>
  <si>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</si>
  <si>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</si>
  <si>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</si>
  <si>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</si>
  <si>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</si>
  <si>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</si>
  <si>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</si>
  <si>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</si>
  <si>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</si>
  <si>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</si>
  <si>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</si>
  <si>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</si>
  <si>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</si>
  <si>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</si>
  <si>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</si>
  <si>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</si>
  <si>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</si>
  <si>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</si>
  <si>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</si>
  <si>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6.77</t>
  </si>
  <si>
    <t>▲ 2.91</t>
  </si>
  <si>
    <t>▲ 5.66</t>
  </si>
  <si>
    <t>▲ 5.28</t>
  </si>
  <si>
    <t>一般会計</t>
  </si>
  <si>
    <t>簡易水道事業特別会計</t>
  </si>
  <si>
    <t>公共下水道事業特別会計</t>
  </si>
  <si>
    <t>後期高齢者医療特別会計</t>
  </si>
  <si>
    <t>国民健康保険特別会計</t>
  </si>
  <si>
    <t>介護サービス事業特別会計</t>
  </si>
  <si>
    <t>その他会計（赤字）</t>
  </si>
  <si>
    <t>その他会計（黒字）</t>
  </si>
  <si>
    <t>-</t>
    <phoneticPr fontId="2"/>
  </si>
  <si>
    <t>-</t>
    <phoneticPr fontId="2"/>
  </si>
  <si>
    <t>-</t>
    <phoneticPr fontId="2"/>
  </si>
  <si>
    <t>後志広域連合</t>
    <rPh sb="0" eb="2">
      <t>シリベシ</t>
    </rPh>
    <rPh sb="2" eb="4">
      <t>コウイキ</t>
    </rPh>
    <rPh sb="4" eb="6">
      <t>レンゴウ</t>
    </rPh>
    <phoneticPr fontId="2"/>
  </si>
  <si>
    <t>羊蹄山ろく消防組合</t>
    <rPh sb="0" eb="1">
      <t>ヨウ</t>
    </rPh>
    <rPh sb="1" eb="2">
      <t>テイ</t>
    </rPh>
    <rPh sb="2" eb="3">
      <t>サン</t>
    </rPh>
    <rPh sb="5" eb="7">
      <t>ショウボウ</t>
    </rPh>
    <rPh sb="7" eb="9">
      <t>クミアイ</t>
    </rPh>
    <phoneticPr fontId="2"/>
  </si>
  <si>
    <t>羊蹄山麓環境衛生組合</t>
    <rPh sb="0" eb="1">
      <t>ヨウ</t>
    </rPh>
    <rPh sb="1" eb="2">
      <t>テイ</t>
    </rPh>
    <rPh sb="2" eb="4">
      <t>サンロク</t>
    </rPh>
    <rPh sb="4" eb="6">
      <t>カンキョウ</t>
    </rPh>
    <rPh sb="6" eb="8">
      <t>エイセイ</t>
    </rPh>
    <rPh sb="8" eb="10">
      <t>クミアイ</t>
    </rPh>
    <phoneticPr fontId="2"/>
  </si>
  <si>
    <t>後志教育研修センター</t>
    <rPh sb="0" eb="2">
      <t>シリベシ</t>
    </rPh>
    <rPh sb="2" eb="4">
      <t>キョウイク</t>
    </rPh>
    <rPh sb="4" eb="6">
      <t>ケンシュウ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</si>
  <si>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</si>
  <si>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</si>
  <si>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</si>
  <si>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</si>
  <si>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分類似団体内順位と比べて低い償却率となっているが、庁舎等老朽化が進んでいるため起債額の増加やそれに伴う将来負担比率の増が見込まれる。
  計画的な公共施設運営により、適正な数値での推移を図っていく。
 将来負担比率は悪化している状況にある。要因は指標改善の要素である地方債残高は減少しているが、悪化の要素である普通交付税額、基金残高、交付税措置見込額の減少が上回っているためである。</t>
    <rPh sb="1" eb="2">
      <t>ブン</t>
    </rPh>
    <rPh sb="102" eb="104">
      <t>ショウライ</t>
    </rPh>
    <rPh sb="104" eb="106">
      <t>フタン</t>
    </rPh>
    <rPh sb="106" eb="108">
      <t>ヒリツ</t>
    </rPh>
    <rPh sb="109" eb="111">
      <t>アッカ</t>
    </rPh>
    <rPh sb="115" eb="117">
      <t>ジョウキョウ</t>
    </rPh>
    <rPh sb="121" eb="123">
      <t>ヨウイン</t>
    </rPh>
    <rPh sb="124" eb="126">
      <t>シヒョウ</t>
    </rPh>
    <rPh sb="126" eb="128">
      <t>カイゼン</t>
    </rPh>
    <rPh sb="129" eb="131">
      <t>ヨウソ</t>
    </rPh>
    <rPh sb="134" eb="137">
      <t>チホウサイ</t>
    </rPh>
    <rPh sb="137" eb="139">
      <t>ザンダカ</t>
    </rPh>
    <rPh sb="140" eb="142">
      <t>ゲンショウ</t>
    </rPh>
    <rPh sb="148" eb="150">
      <t>アッカ</t>
    </rPh>
    <rPh sb="151" eb="153">
      <t>ヨウソ</t>
    </rPh>
    <rPh sb="156" eb="158">
      <t>フツウ</t>
    </rPh>
    <rPh sb="158" eb="161">
      <t>コウフゼイ</t>
    </rPh>
    <rPh sb="161" eb="162">
      <t>ガク</t>
    </rPh>
    <rPh sb="163" eb="165">
      <t>キキン</t>
    </rPh>
    <rPh sb="165" eb="167">
      <t>ザンダカ</t>
    </rPh>
    <rPh sb="168" eb="171">
      <t>コウフゼイ</t>
    </rPh>
    <rPh sb="171" eb="173">
      <t>ソチ</t>
    </rPh>
    <rPh sb="173" eb="175">
      <t>ミコミ</t>
    </rPh>
    <rPh sb="175" eb="176">
      <t>ガク</t>
    </rPh>
    <rPh sb="177" eb="179">
      <t>ゲンショウ</t>
    </rPh>
    <rPh sb="180" eb="182">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</si>
  <si>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</si>
  <si>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</si>
  <si>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</si>
  <si>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</si>
  <si>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</si>
  <si>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</si>
  <si>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将来負担比率は悪化している状況にある。要因は指標改善の要素である地方債残高は減少しているが、悪化の要素である普通交付税額、基金残高、交付税措置見込額の減少が上回っているためである。
実質公債費比率は悪化している状況にある。要因は元利償還金等は横ばいの状況であるが、悪化の要素である普通交付税額の減少のためである。</t>
    <rPh sb="0" eb="2">
      <t>ショウライ</t>
    </rPh>
    <rPh sb="2" eb="4">
      <t>フタン</t>
    </rPh>
    <rPh sb="4" eb="6">
      <t>ヒリツ</t>
    </rPh>
    <rPh sb="91" eb="93">
      <t>ジッシツ</t>
    </rPh>
    <rPh sb="93" eb="96">
      <t>コウサイヒ</t>
    </rPh>
    <rPh sb="96" eb="98">
      <t>ヒリツ</t>
    </rPh>
    <rPh sb="111" eb="113">
      <t>ヨウイン</t>
    </rPh>
    <rPh sb="114" eb="116">
      <t>ガンリ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</si>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</sst>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94EB-4023-8EF3-7D9AC8D0D1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169852</c:v>
                </c:pt>
                <c:pt idx="1">
                  <c:v>138090</c:v>
                </c:pt>
                <c:pt idx="2">
                  <c:v>354301</c:v>
                </c:pt>
                <c:pt idx="3">
                  <c:v>172345</c:v>
                </c:pt>
                <c:pt idx="4">
                  <c:v>60379</c:v>
                </c:pt>
              </c:numCache>
            </c:numRef>
          </c:val>
          <c:smooth val="0"/>
          <c:extLst xmlns:c16r2="http://schemas.microsoft.com/office/drawing/2015/06/chart">
            <c:ext xmlns:c16="http://schemas.microsoft.com/office/drawing/2014/chart" uri="{C3380CC4-5D6E-409C-BE32-E72D297353CC}">
              <c16:uniqueId val="{00000001-94EB-4023-8EF3-7D9AC8D0D12C}"/>
            </c:ext>
          </c:extLst>
        </c:ser>
        <c:dLbls>
          <c:showLegendKey val="0"/>
          <c:showVal val="0"/>
          <c:showCatName val="0"/>
          <c:showSerName val="0"/>
          <c:showPercent val="0"/>
          <c:showBubbleSize val="0"/>
        </c:dLbls>
        <c:marker val="1"/>
        <c:smooth val="0"/>
        <c:axId val="276229416"/>
        <c:axId val="373159992"/>
      </c:lineChart>
      <c:catAx>
        <c:axId val="276229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159992"/>
        <c:crosses val="autoZero"/>
        <c:auto val="1"/>
        <c:lblAlgn val="ctr"/>
        <c:lblOffset val="100"/>
        <c:tickLblSkip val="1"/>
        <c:tickMarkSkip val="1"/>
        <c:noMultiLvlLbl val="0"/>
      </c:catAx>
      <c:valAx>
        <c:axId val="3731599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229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2.66</c:v>
                </c:pt>
                <c:pt idx="1">
                  <c:v>2.36</c:v>
                </c:pt>
                <c:pt idx="2">
                  <c:v>5.05</c:v>
                </c:pt>
                <c:pt idx="3">
                  <c:v>2.98</c:v>
                </c:pt>
                <c:pt idx="4">
                  <c:v>3.7</c:v>
                </c:pt>
              </c:numCache>
            </c:numRef>
          </c:val>
          <c:extLst xmlns:c16r2="http://schemas.microsoft.com/office/drawing/2015/06/chart">
            <c:ext xmlns:c16="http://schemas.microsoft.com/office/drawing/2014/chart" uri="{C3380CC4-5D6E-409C-BE32-E72D297353CC}">
              <c16:uniqueId val="{00000000-0AA7-4FB4-8D4C-1EF7815A4B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41.94</c:v>
                </c:pt>
                <c:pt idx="1">
                  <c:v>39.07</c:v>
                </c:pt>
                <c:pt idx="2">
                  <c:v>38.22</c:v>
                </c:pt>
                <c:pt idx="3">
                  <c:v>34.369999999999997</c:v>
                </c:pt>
                <c:pt idx="4">
                  <c:v>29.72</c:v>
                </c:pt>
              </c:numCache>
            </c:numRef>
          </c:val>
          <c:extLst xmlns:c16r2="http://schemas.microsoft.com/office/drawing/2015/06/chart">
            <c:ext xmlns:c16="http://schemas.microsoft.com/office/drawing/2014/chart" uri="{C3380CC4-5D6E-409C-BE32-E72D297353CC}">
              <c16:uniqueId val="{00000001-0AA7-4FB4-8D4C-1EF7815A4BBB}"/>
            </c:ext>
          </c:extLst>
        </c:ser>
        <c:dLbls>
          <c:showLegendKey val="0"/>
          <c:showVal val="0"/>
          <c:showCatName val="0"/>
          <c:showSerName val="0"/>
          <c:showPercent val="0"/>
          <c:showBubbleSize val="0"/>
        </c:dLbls>
        <c:gapWidth val="250"/>
        <c:overlap val="100"/>
        <c:axId val="375483704"/>
        <c:axId val="378844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-6.77</c:v>
                </c:pt>
                <c:pt idx="1">
                  <c:v>-2.91</c:v>
                </c:pt>
                <c:pt idx="2">
                  <c:v>3.46</c:v>
                </c:pt>
                <c:pt idx="3">
                  <c:v>-5.66</c:v>
                </c:pt>
                <c:pt idx="4">
                  <c:v>-5.28</c:v>
                </c:pt>
              </c:numCache>
            </c:numRef>
          </c:val>
          <c:smooth val="0"/>
          <c:extLst xmlns:c16r2="http://schemas.microsoft.com/office/drawing/2015/06/chart">
            <c:ext xmlns:c16="http://schemas.microsoft.com/office/drawing/2014/chart" uri="{C3380CC4-5D6E-409C-BE32-E72D297353CC}">
              <c16:uniqueId val="{00000002-0AA7-4FB4-8D4C-1EF7815A4BBB}"/>
            </c:ext>
          </c:extLst>
        </c:ser>
        <c:dLbls>
          <c:showLegendKey val="0"/>
          <c:showVal val="0"/>
          <c:showCatName val="0"/>
          <c:showSerName val="0"/>
          <c:showPercent val="0"/>
          <c:showBubbleSize val="0"/>
        </c:dLbls>
        <c:marker val="1"/>
        <c:smooth val="0"/>
        <c:axId val="375483704"/>
        <c:axId val="378844992"/>
      </c:lineChart>
      <c:catAx>
        <c:axId val="37548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844992"/>
        <c:crosses val="autoZero"/>
        <c:auto val="1"/>
        <c:lblAlgn val="ctr"/>
        <c:lblOffset val="100"/>
        <c:tickLblSkip val="1"/>
        <c:tickMarkSkip val="1"/>
        <c:noMultiLvlLbl val="0"/>
      </c:catAx>
      <c:valAx>
        <c:axId val="37884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48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4D9-463B-899C-06D35AA16A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4D9-463B-899C-06D35AA16A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4D9-463B-899C-06D35AA16A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4D9-463B-899C-06D35AA16A63}"/>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4D9-463B-899C-06D35AA16A6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0.18</c:v>
                </c:pt>
                <c:pt idx="4">
                  <c:v>#N/A</c:v>
                </c:pt>
                <c:pt idx="5">
                  <c:v>0.13</c:v>
                </c:pt>
                <c:pt idx="6">
                  <c:v>#N/A</c:v>
                </c:pt>
                <c:pt idx="7">
                  <c:v>0.17</c:v>
                </c:pt>
                <c:pt idx="8">
                  <c:v>#N/A</c:v>
                </c:pt>
                <c:pt idx="9">
                  <c:v>0.01</c:v>
                </c:pt>
              </c:numCache>
            </c:numRef>
          </c:val>
          <c:extLst xmlns:c16r2="http://schemas.microsoft.com/office/drawing/2015/06/chart">
            <c:ext xmlns:c16="http://schemas.microsoft.com/office/drawing/2014/chart" uri="{C3380CC4-5D6E-409C-BE32-E72D297353CC}">
              <c16:uniqueId val="{00000005-C4D9-463B-899C-06D35AA16A6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6-C4D9-463B-899C-06D35AA16A6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0.12</c:v>
                </c:pt>
                <c:pt idx="2">
                  <c:v>#N/A</c:v>
                </c:pt>
                <c:pt idx="3">
                  <c:v>0.27</c:v>
                </c:pt>
                <c:pt idx="4">
                  <c:v>#N/A</c:v>
                </c:pt>
                <c:pt idx="5">
                  <c:v>0.14000000000000001</c:v>
                </c:pt>
                <c:pt idx="6">
                  <c:v>#N/A</c:v>
                </c:pt>
                <c:pt idx="7">
                  <c:v>0.2</c:v>
                </c:pt>
                <c:pt idx="8">
                  <c:v>#N/A</c:v>
                </c:pt>
                <c:pt idx="9">
                  <c:v>0.24</c:v>
                </c:pt>
              </c:numCache>
            </c:numRef>
          </c:val>
          <c:extLst xmlns:c16r2="http://schemas.microsoft.com/office/drawing/2015/06/chart">
            <c:ext xmlns:c16="http://schemas.microsoft.com/office/drawing/2014/chart" uri="{C3380CC4-5D6E-409C-BE32-E72D297353CC}">
              <c16:uniqueId val="{00000007-C4D9-463B-899C-06D35AA16A63}"/>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0.23</c:v>
                </c:pt>
                <c:pt idx="2">
                  <c:v>#N/A</c:v>
                </c:pt>
                <c:pt idx="3">
                  <c:v>0.25</c:v>
                </c:pt>
                <c:pt idx="4">
                  <c:v>#N/A</c:v>
                </c:pt>
                <c:pt idx="5">
                  <c:v>0.19</c:v>
                </c:pt>
                <c:pt idx="6">
                  <c:v>#N/A</c:v>
                </c:pt>
                <c:pt idx="7">
                  <c:v>0.24</c:v>
                </c:pt>
                <c:pt idx="8">
                  <c:v>#N/A</c:v>
                </c:pt>
                <c:pt idx="9">
                  <c:v>0.3</c:v>
                </c:pt>
              </c:numCache>
            </c:numRef>
          </c:val>
          <c:extLst xmlns:c16r2="http://schemas.microsoft.com/office/drawing/2015/06/chart">
            <c:ext xmlns:c16="http://schemas.microsoft.com/office/drawing/2014/chart" uri="{C3380CC4-5D6E-409C-BE32-E72D297353CC}">
              <c16:uniqueId val="{00000008-C4D9-463B-899C-06D35AA16A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2.65</c:v>
                </c:pt>
                <c:pt idx="2">
                  <c:v>#N/A</c:v>
                </c:pt>
                <c:pt idx="3">
                  <c:v>2.35</c:v>
                </c:pt>
                <c:pt idx="4">
                  <c:v>#N/A</c:v>
                </c:pt>
                <c:pt idx="5">
                  <c:v>5.04</c:v>
                </c:pt>
                <c:pt idx="6">
                  <c:v>#N/A</c:v>
                </c:pt>
                <c:pt idx="7">
                  <c:v>2.98</c:v>
                </c:pt>
                <c:pt idx="8">
                  <c:v>#N/A</c:v>
                </c:pt>
                <c:pt idx="9">
                  <c:v>3.7</c:v>
                </c:pt>
              </c:numCache>
            </c:numRef>
          </c:val>
          <c:extLst xmlns:c16r2="http://schemas.microsoft.com/office/drawing/2015/06/chart">
            <c:ext xmlns:c16="http://schemas.microsoft.com/office/drawing/2014/chart" uri="{C3380CC4-5D6E-409C-BE32-E72D297353CC}">
              <c16:uniqueId val="{00000009-C4D9-463B-899C-06D35AA16A63}"/>
            </c:ext>
          </c:extLst>
        </c:ser>
        <c:dLbls>
          <c:showLegendKey val="0"/>
          <c:showVal val="0"/>
          <c:showCatName val="0"/>
          <c:showSerName val="0"/>
          <c:showPercent val="0"/>
          <c:showBubbleSize val="0"/>
        </c:dLbls>
        <c:gapWidth val="150"/>
        <c:overlap val="100"/>
        <c:axId val="381640432"/>
        <c:axId val="277938320"/>
      </c:barChart>
      <c:catAx>
        <c:axId val="38164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938320"/>
        <c:crosses val="autoZero"/>
        <c:auto val="1"/>
        <c:lblAlgn val="ctr"/>
        <c:lblOffset val="100"/>
        <c:tickLblSkip val="1"/>
        <c:tickMarkSkip val="1"/>
        <c:noMultiLvlLbl val="0"/>
      </c:catAx>
      <c:valAx>
        <c:axId val="27793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4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276</c:v>
                </c:pt>
                <c:pt idx="5">
                  <c:v>306</c:v>
                </c:pt>
                <c:pt idx="8">
                  <c:v>311</c:v>
                </c:pt>
                <c:pt idx="11">
                  <c:v>364</c:v>
                </c:pt>
                <c:pt idx="14">
                  <c:v>359</c:v>
                </c:pt>
              </c:numCache>
            </c:numRef>
          </c:val>
          <c:extLst xmlns:c16r2="http://schemas.microsoft.com/office/drawing/2015/06/chart">
            <c:ext xmlns:c16="http://schemas.microsoft.com/office/drawing/2014/chart" uri="{C3380CC4-5D6E-409C-BE32-E72D297353CC}">
              <c16:uniqueId val="{00000000-80D8-42F3-8B1F-D64D8AB0EA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D8-42F3-8B1F-D64D8AB0EA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0D8-42F3-8B1F-D64D8AB0EA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5</c:v>
                </c:pt>
                <c:pt idx="9">
                  <c:v>5</c:v>
                </c:pt>
                <c:pt idx="12">
                  <c:v>6</c:v>
                </c:pt>
              </c:numCache>
            </c:numRef>
          </c:val>
          <c:extLst xmlns:c16r2="http://schemas.microsoft.com/office/drawing/2015/06/chart">
            <c:ext xmlns:c16="http://schemas.microsoft.com/office/drawing/2014/chart" uri="{C3380CC4-5D6E-409C-BE32-E72D297353CC}">
              <c16:uniqueId val="{00000003-80D8-42F3-8B1F-D64D8AB0EA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c:v>
                </c:pt>
                <c:pt idx="3">
                  <c:v>66</c:v>
                </c:pt>
                <c:pt idx="6">
                  <c:v>62</c:v>
                </c:pt>
                <c:pt idx="9">
                  <c:v>67</c:v>
                </c:pt>
                <c:pt idx="12">
                  <c:v>68</c:v>
                </c:pt>
              </c:numCache>
            </c:numRef>
          </c:val>
          <c:extLst xmlns:c16r2="http://schemas.microsoft.com/office/drawing/2015/06/chart">
            <c:ext xmlns:c16="http://schemas.microsoft.com/office/drawing/2014/chart" uri="{C3380CC4-5D6E-409C-BE32-E72D297353CC}">
              <c16:uniqueId val="{00000004-80D8-42F3-8B1F-D64D8AB0EA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D8-42F3-8B1F-D64D8AB0EA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D8-42F3-8B1F-D64D8AB0EA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344</c:v>
                </c:pt>
                <c:pt idx="3">
                  <c:v>385</c:v>
                </c:pt>
                <c:pt idx="6">
                  <c:v>376</c:v>
                </c:pt>
                <c:pt idx="9">
                  <c:v>430</c:v>
                </c:pt>
                <c:pt idx="12">
                  <c:v>429</c:v>
                </c:pt>
              </c:numCache>
            </c:numRef>
          </c:val>
          <c:extLst xmlns:c16r2="http://schemas.microsoft.com/office/drawing/2015/06/chart">
            <c:ext xmlns:c16="http://schemas.microsoft.com/office/drawing/2014/chart" uri="{C3380CC4-5D6E-409C-BE32-E72D297353CC}">
              <c16:uniqueId val="{00000007-80D8-42F3-8B1F-D64D8AB0EA85}"/>
            </c:ext>
          </c:extLst>
        </c:ser>
        <c:dLbls>
          <c:showLegendKey val="0"/>
          <c:showVal val="0"/>
          <c:showCatName val="0"/>
          <c:showSerName val="0"/>
          <c:showPercent val="0"/>
          <c:showBubbleSize val="0"/>
        </c:dLbls>
        <c:gapWidth val="100"/>
        <c:overlap val="100"/>
        <c:axId val="383170896"/>
        <c:axId val="383171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c:v>
                </c:pt>
                <c:pt idx="2">
                  <c:v>#N/A</c:v>
                </c:pt>
                <c:pt idx="3">
                  <c:v>#N/A</c:v>
                </c:pt>
                <c:pt idx="4">
                  <c:v>145</c:v>
                </c:pt>
                <c:pt idx="5">
                  <c:v>#N/A</c:v>
                </c:pt>
                <c:pt idx="6">
                  <c:v>#N/A</c:v>
                </c:pt>
                <c:pt idx="7">
                  <c:v>132</c:v>
                </c:pt>
                <c:pt idx="8">
                  <c:v>#N/A</c:v>
                </c:pt>
                <c:pt idx="9">
                  <c:v>#N/A</c:v>
                </c:pt>
                <c:pt idx="10">
                  <c:v>138</c:v>
                </c:pt>
                <c:pt idx="11">
                  <c:v>#N/A</c:v>
                </c:pt>
                <c:pt idx="12">
                  <c:v>#N/A</c:v>
                </c:pt>
                <c:pt idx="13">
                  <c:v>144</c:v>
                </c:pt>
                <c:pt idx="14">
                  <c:v>#N/A</c:v>
                </c:pt>
              </c:numCache>
            </c:numRef>
          </c:val>
          <c:smooth val="0"/>
          <c:extLst xmlns:c16r2="http://schemas.microsoft.com/office/drawing/2015/06/chart">
            <c:ext xmlns:c16="http://schemas.microsoft.com/office/drawing/2014/chart" uri="{C3380CC4-5D6E-409C-BE32-E72D297353CC}">
              <c16:uniqueId val="{00000008-80D8-42F3-8B1F-D64D8AB0EA85}"/>
            </c:ext>
          </c:extLst>
        </c:ser>
        <c:dLbls>
          <c:showLegendKey val="0"/>
          <c:showVal val="0"/>
          <c:showCatName val="0"/>
          <c:showSerName val="0"/>
          <c:showPercent val="0"/>
          <c:showBubbleSize val="0"/>
        </c:dLbls>
        <c:marker val="1"/>
        <c:smooth val="0"/>
        <c:axId val="383170896"/>
        <c:axId val="383171288"/>
      </c:lineChart>
      <c:catAx>
        <c:axId val="38317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171288"/>
        <c:crosses val="autoZero"/>
        <c:auto val="1"/>
        <c:lblAlgn val="ctr"/>
        <c:lblOffset val="100"/>
        <c:tickLblSkip val="1"/>
        <c:tickMarkSkip val="1"/>
        <c:noMultiLvlLbl val="0"/>
      </c:catAx>
      <c:valAx>
        <c:axId val="38317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17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3080</c:v>
                </c:pt>
                <c:pt idx="5">
                  <c:v>3341</c:v>
                </c:pt>
                <c:pt idx="8">
                  <c:v>3422</c:v>
                </c:pt>
                <c:pt idx="11">
                  <c:v>3337</c:v>
                </c:pt>
                <c:pt idx="14">
                  <c:v>3234</c:v>
                </c:pt>
              </c:numCache>
            </c:numRef>
          </c:val>
          <c:extLst xmlns:c16r2="http://schemas.microsoft.com/office/drawing/2015/06/chart">
            <c:ext xmlns:c16="http://schemas.microsoft.com/office/drawing/2014/chart" uri="{C3380CC4-5D6E-409C-BE32-E72D297353CC}">
              <c16:uniqueId val="{00000000-AC63-4F82-837E-D4664F4B35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511</c:v>
                </c:pt>
                <c:pt idx="5">
                  <c:v>483</c:v>
                </c:pt>
                <c:pt idx="8">
                  <c:v>468</c:v>
                </c:pt>
                <c:pt idx="11">
                  <c:v>483</c:v>
                </c:pt>
                <c:pt idx="14">
                  <c:v>460</c:v>
                </c:pt>
              </c:numCache>
            </c:numRef>
          </c:val>
          <c:extLst xmlns:c16r2="http://schemas.microsoft.com/office/drawing/2015/06/chart">
            <c:ext xmlns:c16="http://schemas.microsoft.com/office/drawing/2014/chart" uri="{C3380CC4-5D6E-409C-BE32-E72D297353CC}">
              <c16:uniqueId val="{00000001-AC63-4F82-837E-D4664F4B35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1136</c:v>
                </c:pt>
                <c:pt idx="5">
                  <c:v>1036</c:v>
                </c:pt>
                <c:pt idx="8">
                  <c:v>1000</c:v>
                </c:pt>
                <c:pt idx="11">
                  <c:v>974</c:v>
                </c:pt>
                <c:pt idx="14">
                  <c:v>861</c:v>
                </c:pt>
              </c:numCache>
            </c:numRef>
          </c:val>
          <c:extLst xmlns:c16r2="http://schemas.microsoft.com/office/drawing/2015/06/chart">
            <c:ext xmlns:c16="http://schemas.microsoft.com/office/drawing/2014/chart" uri="{C3380CC4-5D6E-409C-BE32-E72D297353CC}">
              <c16:uniqueId val="{00000002-AC63-4F82-837E-D4664F4B35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63-4F82-837E-D4664F4B35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63-4F82-837E-D4664F4B35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63-4F82-837E-D4664F4B35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798</c:v>
                </c:pt>
                <c:pt idx="3">
                  <c:v>746</c:v>
                </c:pt>
                <c:pt idx="6">
                  <c:v>691</c:v>
                </c:pt>
                <c:pt idx="9">
                  <c:v>710</c:v>
                </c:pt>
                <c:pt idx="12">
                  <c:v>725</c:v>
                </c:pt>
              </c:numCache>
            </c:numRef>
          </c:val>
          <c:extLst xmlns:c16r2="http://schemas.microsoft.com/office/drawing/2015/06/chart">
            <c:ext xmlns:c16="http://schemas.microsoft.com/office/drawing/2014/chart" uri="{C3380CC4-5D6E-409C-BE32-E72D297353CC}">
              <c16:uniqueId val="{00000006-AC63-4F82-837E-D4664F4B35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c:v>
                </c:pt>
                <c:pt idx="3">
                  <c:v>51</c:v>
                </c:pt>
                <c:pt idx="6">
                  <c:v>47</c:v>
                </c:pt>
                <c:pt idx="9">
                  <c:v>41</c:v>
                </c:pt>
                <c:pt idx="12">
                  <c:v>35</c:v>
                </c:pt>
              </c:numCache>
            </c:numRef>
          </c:val>
          <c:extLst xmlns:c16r2="http://schemas.microsoft.com/office/drawing/2015/06/chart">
            <c:ext xmlns:c16="http://schemas.microsoft.com/office/drawing/2014/chart" uri="{C3380CC4-5D6E-409C-BE32-E72D297353CC}">
              <c16:uniqueId val="{00000007-AC63-4F82-837E-D4664F4B35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885</c:v>
                </c:pt>
                <c:pt idx="3">
                  <c:v>910</c:v>
                </c:pt>
                <c:pt idx="6">
                  <c:v>896</c:v>
                </c:pt>
                <c:pt idx="9">
                  <c:v>887</c:v>
                </c:pt>
                <c:pt idx="12">
                  <c:v>918</c:v>
                </c:pt>
              </c:numCache>
            </c:numRef>
          </c:val>
          <c:extLst xmlns:c16r2="http://schemas.microsoft.com/office/drawing/2015/06/chart">
            <c:ext xmlns:c16="http://schemas.microsoft.com/office/drawing/2014/chart" uri="{C3380CC4-5D6E-409C-BE32-E72D297353CC}">
              <c16:uniqueId val="{00000008-AC63-4F82-837E-D4664F4B35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C63-4F82-837E-D4664F4B35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3899</c:v>
                </c:pt>
                <c:pt idx="3">
                  <c:v>3804</c:v>
                </c:pt>
                <c:pt idx="6">
                  <c:v>4270</c:v>
                </c:pt>
                <c:pt idx="9">
                  <c:v>4110</c:v>
                </c:pt>
                <c:pt idx="12">
                  <c:v>3901</c:v>
                </c:pt>
              </c:numCache>
            </c:numRef>
          </c:val>
          <c:extLst xmlns:c16r2="http://schemas.microsoft.com/office/drawing/2015/06/chart">
            <c:ext xmlns:c16="http://schemas.microsoft.com/office/drawing/2014/chart" uri="{C3380CC4-5D6E-409C-BE32-E72D297353CC}">
              <c16:uniqueId val="{0000000A-AC63-4F82-837E-D4664F4B3508}"/>
            </c:ext>
          </c:extLst>
        </c:ser>
        <c:dLbls>
          <c:showLegendKey val="0"/>
          <c:showVal val="0"/>
          <c:showCatName val="0"/>
          <c:showSerName val="0"/>
          <c:showPercent val="0"/>
          <c:showBubbleSize val="0"/>
        </c:dLbls>
        <c:gapWidth val="100"/>
        <c:overlap val="100"/>
        <c:axId val="383170504"/>
        <c:axId val="383172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893</c:v>
                </c:pt>
                <c:pt idx="2">
                  <c:v>#N/A</c:v>
                </c:pt>
                <c:pt idx="3">
                  <c:v>#N/A</c:v>
                </c:pt>
                <c:pt idx="4">
                  <c:v>652</c:v>
                </c:pt>
                <c:pt idx="5">
                  <c:v>#N/A</c:v>
                </c:pt>
                <c:pt idx="6">
                  <c:v>#N/A</c:v>
                </c:pt>
                <c:pt idx="7">
                  <c:v>1013</c:v>
                </c:pt>
                <c:pt idx="8">
                  <c:v>#N/A</c:v>
                </c:pt>
                <c:pt idx="9">
                  <c:v>#N/A</c:v>
                </c:pt>
                <c:pt idx="10">
                  <c:v>954</c:v>
                </c:pt>
                <c:pt idx="11">
                  <c:v>#N/A</c:v>
                </c:pt>
                <c:pt idx="12">
                  <c:v>#N/A</c:v>
                </c:pt>
                <c:pt idx="13">
                  <c:v>1023</c:v>
                </c:pt>
                <c:pt idx="14">
                  <c:v>#N/A</c:v>
                </c:pt>
              </c:numCache>
            </c:numRef>
          </c:val>
          <c:smooth val="0"/>
          <c:extLst xmlns:c16r2="http://schemas.microsoft.com/office/drawing/2015/06/chart">
            <c:ext xmlns:c16="http://schemas.microsoft.com/office/drawing/2014/chart" uri="{C3380CC4-5D6E-409C-BE32-E72D297353CC}">
              <c16:uniqueId val="{0000000B-AC63-4F82-837E-D4664F4B3508}"/>
            </c:ext>
          </c:extLst>
        </c:ser>
        <c:dLbls>
          <c:showLegendKey val="0"/>
          <c:showVal val="0"/>
          <c:showCatName val="0"/>
          <c:showSerName val="0"/>
          <c:showPercent val="0"/>
          <c:showBubbleSize val="0"/>
        </c:dLbls>
        <c:marker val="1"/>
        <c:smooth val="0"/>
        <c:axId val="383170504"/>
        <c:axId val="383172072"/>
      </c:lineChart>
      <c:catAx>
        <c:axId val="38317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3172072"/>
        <c:crosses val="autoZero"/>
        <c:auto val="1"/>
        <c:lblAlgn val="ctr"/>
        <c:lblOffset val="100"/>
        <c:tickLblSkip val="1"/>
        <c:tickMarkSkip val="1"/>
        <c:noMultiLvlLbl val="0"/>
      </c:catAx>
      <c:valAx>
        <c:axId val="383172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17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706</c:v>
                </c:pt>
                <c:pt idx="1">
                  <c:v>639</c:v>
                </c:pt>
                <c:pt idx="2">
                  <c:v>533</c:v>
                </c:pt>
              </c:numCache>
            </c:numRef>
          </c:val>
          <c:extLst xmlns:c16r2="http://schemas.microsoft.com/office/drawing/2015/06/chart">
            <c:ext xmlns:c16="http://schemas.microsoft.com/office/drawing/2014/chart" uri="{C3380CC4-5D6E-409C-BE32-E72D297353CC}">
              <c16:uniqueId val="{00000000-9EFE-4EB6-9DD2-9B10B30A5C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c:v>
                </c:pt>
                <c:pt idx="1">
                  <c:v>11</c:v>
                </c:pt>
                <c:pt idx="2">
                  <c:v>9</c:v>
                </c:pt>
              </c:numCache>
            </c:numRef>
          </c:val>
          <c:extLst xmlns:c16r2="http://schemas.microsoft.com/office/drawing/2015/06/chart">
            <c:ext xmlns:c16="http://schemas.microsoft.com/office/drawing/2014/chart" uri="{C3380CC4-5D6E-409C-BE32-E72D297353CC}">
              <c16:uniqueId val="{00000001-9EFE-4EB6-9DD2-9B10B30A5C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276</c:v>
                </c:pt>
                <c:pt idx="1">
                  <c:v>278</c:v>
                </c:pt>
                <c:pt idx="2">
                  <c:v>271</c:v>
                </c:pt>
              </c:numCache>
            </c:numRef>
          </c:val>
          <c:extLst xmlns:c16r2="http://schemas.microsoft.com/office/drawing/2015/06/chart">
            <c:ext xmlns:c16="http://schemas.microsoft.com/office/drawing/2014/chart" uri="{C3380CC4-5D6E-409C-BE32-E72D297353CC}">
              <c16:uniqueId val="{00000002-9EFE-4EB6-9DD2-9B10B30A5C70}"/>
            </c:ext>
          </c:extLst>
        </c:ser>
        <c:dLbls>
          <c:showLegendKey val="0"/>
          <c:showVal val="0"/>
          <c:showCatName val="0"/>
          <c:showSerName val="0"/>
          <c:showPercent val="0"/>
          <c:showBubbleSize val="0"/>
        </c:dLbls>
        <c:gapWidth val="120"/>
        <c:overlap val="100"/>
        <c:axId val="383168544"/>
        <c:axId val="383168936"/>
      </c:barChart>
      <c:catAx>
        <c:axId val="38316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3168936"/>
        <c:crosses val="autoZero"/>
        <c:auto val="1"/>
        <c:lblAlgn val="ctr"/>
        <c:lblOffset val="100"/>
        <c:tickLblSkip val="1"/>
        <c:tickMarkSkip val="1"/>
        <c:noMultiLvlLbl val="0"/>
      </c:catAx>
      <c:valAx>
        <c:axId val="383168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316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56-48D3-9982-9B21C4905A03}"/>
                </c:ext>
                <c:ext xmlns:c15="http://schemas.microsoft.com/office/drawing/2012/chart" uri="{CE6537A1-D6FC-4f65-9D91-7224C49458BB}">
                  <c15:dlblFieldTable>
                    <c15:dlblFTEntry>
                      <c15:txfldGUID>{6B5B02C0-39E5-49EA-8DF2-56E7563E9456}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56-48D3-9982-9B21C4905A03}"/>
                </c:ext>
                <c:ext xmlns:c15="http://schemas.microsoft.com/office/drawing/2012/chart" uri="{CE6537A1-D6FC-4f65-9D91-7224C49458BB}">
                  <c15:dlblFieldTable>
                    <c15:dlblFTEntry>
                      <c15:txfldGUID>{1959A84E-AFAD-4BC8-8ED5-7B2A4E03B06A}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56-48D3-9982-9B21C4905A03}"/>
                </c:ext>
                <c:ext xmlns:c15="http://schemas.microsoft.com/office/drawing/2012/chart" uri="{CE6537A1-D6FC-4f65-9D91-7224C49458BB}">
                  <c15:dlblFieldTable>
                    <c15:dlblFTEntry>
                      <c15:txfldGUID>{4CF96759-0AA6-419A-B9E8-44F5D3E47D5D}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56-48D3-9982-9B21C4905A03}"/>
                </c:ext>
                <c:ext xmlns:c15="http://schemas.microsoft.com/office/drawing/2012/chart" uri="{CE6537A1-D6FC-4f65-9D91-7224C49458BB}">
                  <c15:dlblFieldTable>
                    <c15:dlblFTEntry>
                      <c15:txfldGUID>{3CA99270-5209-4DE9-8944-F353B64200D8}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56-48D3-9982-9B21C4905A03}"/>
                </c:ext>
                <c:ext xmlns:c15="http://schemas.microsoft.com/office/drawing/2012/chart" uri="{CE6537A1-D6FC-4f65-9D91-7224C49458BB}">
                  <c15:dlblFieldTable>
                    <c15:dlblFTEntry>
                      <c15:txfldGUID>{FB13F498-CEBC-4C25-88E7-EB971283F7F1}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56-48D3-9982-9B21C4905A03}"/>
                </c:ext>
                <c:ext xmlns:c15="http://schemas.microsoft.com/office/drawing/2012/chart" uri="{CE6537A1-D6FC-4f65-9D91-7224C49458BB}">
                  <c15:dlblFieldTable>
                    <c15:dlblFTEntry>
                      <c15:txfldGUID>{9AA6C951-F970-461F-8553-9472D8D61CBB}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56-48D3-9982-9B21C4905A03}"/>
                </c:ext>
                <c:ext xmlns:c15="http://schemas.microsoft.com/office/drawing/2012/chart" uri="{CE6537A1-D6FC-4f65-9D91-7224C49458BB}">
                  <c15:dlblFieldTable>
                    <c15:dlblFTEntry>
                      <c15:txfldGUID>{A8CE271A-C8C4-4EBB-BA01-2F0527482B7D}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56-48D3-9982-9B21C4905A03}"/>
                </c:ext>
                <c:ext xmlns:c15="http://schemas.microsoft.com/office/drawing/2012/chart" uri="{CE6537A1-D6FC-4f65-9D91-7224C49458BB}">
                  <c15:layout/>
                  <c15:dlblFieldTable>
                    <c15:dlblFTEntry>
                      <c15:txfldGUID>{02296C7B-7E7E-42EC-BC54-7363A8934C35}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56-48D3-9982-9B21C4905A03}"/>
                </c:ext>
                <c:ext xmlns:c15="http://schemas.microsoft.com/office/drawing/2012/chart" uri="{CE6537A1-D6FC-4f65-9D91-7224C49458BB}">
                  <c15:layout/>
                  <c15:dlblFieldTable>
                    <c15:dlblFTEntry>
                      <c15:txfldGUID>{B3D24819-0177-4EEC-AEE9-27F98FCCA393}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53.4</c:v>
                </c:pt>
                <c:pt idx="32">
                  <c:v>55.3</c:v>
                </c:pt>
              </c:numCache>
            </c:numRef>
          </c:xVal>
          <c:yVal>
            <c:numRef>
              <c:f>公会計指標分析・財政指標組合せ分析表!$BP$51:$DC$51</c:f>
              <c:numCache>
                <c:formatCode>#,##0.0;"▲ "#,##0.0</c:formatCode>
                <c:ptCount val="40"/>
                <c:pt idx="24">
                  <c:v>61.9</c:v>
                </c:pt>
                <c:pt idx="32">
                  <c:v>69</c:v>
                </c:pt>
              </c:numCache>
            </c:numRef>
          </c:yVal>
          <c:smooth val="0"/>
          <c:extLst xmlns:c16r2="http://schemas.microsoft.com/office/drawing/2015/06/chart">
            <c:ext xmlns:c16="http://schemas.microsoft.com/office/drawing/2014/chart" uri="{C3380CC4-5D6E-409C-BE32-E72D297353CC}">
              <c16:uniqueId val="{00000009-4B56-48D3-9982-9B21C4905A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56-48D3-9982-9B21C4905A03}"/>
                </c:ext>
                <c:ext xmlns:c15="http://schemas.microsoft.com/office/drawing/2012/chart" uri="{CE6537A1-D6FC-4f65-9D91-7224C49458BB}">
                  <c15:dlblFieldTable>
                    <c15:dlblFTEntry>
                      <c15:txfldGUID>{0155FEF6-C9A0-4770-B5A7-F8235C683ACE}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56-48D3-9982-9B21C4905A03}"/>
                </c:ext>
                <c:ext xmlns:c15="http://schemas.microsoft.com/office/drawing/2012/chart" uri="{CE6537A1-D6FC-4f65-9D91-7224C49458BB}">
                  <c15:dlblFieldTable>
                    <c15:dlblFTEntry>
                      <c15:txfldGUID>{16FEEC08-51A0-4537-82B3-A609E7AA6D5A}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56-48D3-9982-9B21C4905A03}"/>
                </c:ext>
                <c:ext xmlns:c15="http://schemas.microsoft.com/office/drawing/2012/chart" uri="{CE6537A1-D6FC-4f65-9D91-7224C49458BB}">
                  <c15:dlblFieldTable>
                    <c15:dlblFTEntry>
                      <c15:txfldGUID>{892C0D6D-703F-4A46-B093-1BB236A29717}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56-48D3-9982-9B21C4905A03}"/>
                </c:ext>
                <c:ext xmlns:c15="http://schemas.microsoft.com/office/drawing/2012/chart" uri="{CE6537A1-D6FC-4f65-9D91-7224C49458BB}">
                  <c15:dlblFieldTable>
                    <c15:dlblFTEntry>
                      <c15:txfldGUID>{9C42EE04-2927-4603-8571-2AA0905C4DDB}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56-48D3-9982-9B21C4905A03}"/>
                </c:ext>
                <c:ext xmlns:c15="http://schemas.microsoft.com/office/drawing/2012/chart" uri="{CE6537A1-D6FC-4f65-9D91-7224C49458BB}">
                  <c15:dlblFieldTable>
                    <c15:dlblFTEntry>
                      <c15:txfldGUID>{F16E8884-4475-4A21-8353-9C3C9173424C}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56-48D3-9982-9B21C4905A03}"/>
                </c:ext>
                <c:ext xmlns:c15="http://schemas.microsoft.com/office/drawing/2012/chart" uri="{CE6537A1-D6FC-4f65-9D91-7224C49458BB}">
                  <c15:dlblFieldTable>
                    <c15:dlblFTEntry>
                      <c15:txfldGUID>{0641DAB1-20E0-457D-862F-DFF0759F8309}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56-48D3-9982-9B21C4905A03}"/>
                </c:ext>
                <c:ext xmlns:c15="http://schemas.microsoft.com/office/drawing/2012/chart" uri="{CE6537A1-D6FC-4f65-9D91-7224C49458BB}">
                  <c15:dlblFieldTable>
                    <c15:dlblFTEntry>
                      <c15:txfldGUID>{C2ADBE08-15E1-4C68-9489-7DD6105EBF6A}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56-48D3-9982-9B21C4905A03}"/>
                </c:ext>
                <c:ext xmlns:c15="http://schemas.microsoft.com/office/drawing/2012/chart" uri="{CE6537A1-D6FC-4f65-9D91-7224C49458BB}">
                  <c15:layout/>
                  <c15:dlblFieldTable>
                    <c15:dlblFTEntry>
                      <c15:txfldGUID>{A4AD07B8-FBDE-47B2-8E3F-D81A1B69E32E}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56-48D3-9982-9B21C4905A03}"/>
                </c:ext>
                <c:ext xmlns:c15="http://schemas.microsoft.com/office/drawing/2012/chart" uri="{CE6537A1-D6FC-4f65-9D91-7224C49458BB}">
                  <c15:layout/>
                  <c15:dlblFieldTable>
                    <c15:dlblFTEntry>
                      <c15:txfldGUID>{79B5DC2D-619B-4077-A0CE-8269685A550C}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4B56-48D3-9982-9B21C4905A03}"/>
            </c:ext>
          </c:extLst>
        </c:ser>
        <c:dLbls>
          <c:showLegendKey val="0"/>
          <c:showVal val="1"/>
          <c:showCatName val="0"/>
          <c:showSerName val="0"/>
          <c:showPercent val="0"/>
          <c:showBubbleSize val="0"/>
        </c:dLbls>
        <c:axId val="384989352"/>
        <c:axId val="384986608"/>
      </c:scatterChart>
      <c:valAx>
        <c:axId val="384989352"/>
        <c:scaling>
          <c:orientation val="minMax"/>
          <c:max val="57"/>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986608"/>
        <c:crosses val="autoZero"/>
        <c:crossBetween val="midCat"/>
      </c:valAx>
      <c:valAx>
        <c:axId val="384986608"/>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989352"/>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DC-4F33-B2D8-FE78EAEEB2AB}"/>
                </c:ext>
                <c:ext xmlns:c15="http://schemas.microsoft.com/office/drawing/2012/chart" uri="{CE6537A1-D6FC-4f65-9D91-7224C49458BB}">
                  <c15:layout/>
                  <c15:dlblFieldTable>
                    <c15:dlblFTEntry>
                      <c15:txfldGUID>{BB47397A-899E-482D-B016-602DD432F949}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DC-4F33-B2D8-FE78EAEEB2AB}"/>
                </c:ext>
                <c:ext xmlns:c15="http://schemas.microsoft.com/office/drawing/2012/chart" uri="{CE6537A1-D6FC-4f65-9D91-7224C49458BB}">
                  <c15:dlblFieldTable>
                    <c15:dlblFTEntry>
                      <c15:txfldGUID>{05ABBFCB-920D-4698-AF77-2AFF6E0984D6}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DC-4F33-B2D8-FE78EAEEB2AB}"/>
                </c:ext>
                <c:ext xmlns:c15="http://schemas.microsoft.com/office/drawing/2012/chart" uri="{CE6537A1-D6FC-4f65-9D91-7224C49458BB}">
                  <c15:dlblFieldTable>
                    <c15:dlblFTEntry>
                      <c15:txfldGUID>{963E52A1-5272-45A7-9F81-99857FA6F26B}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DC-4F33-B2D8-FE78EAEEB2AB}"/>
                </c:ext>
                <c:ext xmlns:c15="http://schemas.microsoft.com/office/drawing/2012/chart" uri="{CE6537A1-D6FC-4f65-9D91-7224C49458BB}">
                  <c15:dlblFieldTable>
                    <c15:dlblFTEntry>
                      <c15:txfldGUID>{F756C8F3-B305-4839-B5EC-D5A33304AAB4}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DC-4F33-B2D8-FE78EAEEB2AB}"/>
                </c:ext>
                <c:ext xmlns:c15="http://schemas.microsoft.com/office/drawing/2012/chart" uri="{CE6537A1-D6FC-4f65-9D91-7224C49458BB}">
                  <c15:dlblFieldTable>
                    <c15:dlblFTEntry>
                      <c15:txfldGUID>{39248EB1-BB8A-4CE2-8CF7-8024E2FF5D93}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DC-4F33-B2D8-FE78EAEEB2AB}"/>
                </c:ext>
                <c:ext xmlns:c15="http://schemas.microsoft.com/office/drawing/2012/chart" uri="{CE6537A1-D6FC-4f65-9D91-7224C49458BB}">
                  <c15:layout/>
                  <c15:dlblFieldTable>
                    <c15:dlblFTEntry>
                      <c15:txfldGUID>{6B0A6E66-3966-440F-BAE8-83AAA1360932}</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0"/>
                  <c:y val="-8.5322215730180076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DC-4F33-B2D8-FE78EAEEB2AB}"/>
                </c:ext>
                <c:ext xmlns:c15="http://schemas.microsoft.com/office/drawing/2012/chart" uri="{CE6537A1-D6FC-4f65-9D91-7224C49458BB}">
                  <c15:layout/>
                  <c15:dlblFieldTable>
                    <c15:dlblFTEntry>
                      <c15:txfldGUID>{9ABA5989-44EE-45B6-9C9B-1178BDBDBDA8}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8.5322215730180076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DC-4F33-B2D8-FE78EAEEB2AB}"/>
                </c:ext>
                <c:ext xmlns:c15="http://schemas.microsoft.com/office/drawing/2012/chart" uri="{CE6537A1-D6FC-4f65-9D91-7224C49458BB}">
                  <c15:layout/>
                  <c15:dlblFieldTable>
                    <c15:dlblFTEntry>
                      <c15:txfldGUID>{18C1158B-4D73-45D4-AF43-EE73AB4F6435}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DC-4F33-B2D8-FE78EAEEB2AB}"/>
                </c:ext>
                <c:ext xmlns:c15="http://schemas.microsoft.com/office/drawing/2012/chart" uri="{CE6537A1-D6FC-4f65-9D91-7224C49458BB}">
                  <c15:layout/>
                  <c15:dlblFieldTable>
                    <c15:dlblFTEntry>
                      <c15:txfldGUID>{31F4F88D-EEEF-46DB-AD2F-38B86B341D8F}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c:v>
                </c:pt>
                <c:pt idx="16">
                  <c:v>8.9</c:v>
                </c:pt>
                <c:pt idx="24">
                  <c:v>8.9</c:v>
                </c:pt>
                <c:pt idx="32">
                  <c:v>9</c:v>
                </c:pt>
              </c:numCache>
            </c:numRef>
          </c:xVal>
          <c:yVal>
            <c:numRef>
              <c:f>公会計指標分析・財政指標組合せ分析表!$BP$73:$DC$73</c:f>
              <c:numCache>
                <c:formatCode>#,##0.0;"▲ "#,##0.0</c:formatCode>
                <c:ptCount val="40"/>
                <c:pt idx="0">
                  <c:v>58.1</c:v>
                </c:pt>
                <c:pt idx="8">
                  <c:v>43.1</c:v>
                </c:pt>
                <c:pt idx="16">
                  <c:v>64.3</c:v>
                </c:pt>
                <c:pt idx="24">
                  <c:v>61.9</c:v>
                </c:pt>
                <c:pt idx="32">
                  <c:v>69</c:v>
                </c:pt>
              </c:numCache>
            </c:numRef>
          </c:yVal>
          <c:smooth val="0"/>
          <c:extLst xmlns:c16r2="http://schemas.microsoft.com/office/drawing/2015/06/chart">
            <c:ext xmlns:c16="http://schemas.microsoft.com/office/drawing/2014/chart" uri="{C3380CC4-5D6E-409C-BE32-E72D297353CC}">
              <c16:uniqueId val="{00000009-98DC-4F33-B2D8-FE78EAEEB2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DC-4F33-B2D8-FE78EAEEB2AB}"/>
                </c:ext>
                <c:ext xmlns:c15="http://schemas.microsoft.com/office/drawing/2012/chart" uri="{CE6537A1-D6FC-4f65-9D91-7224C49458BB}">
                  <c15:layout/>
                  <c15:dlblFieldTable>
                    <c15:dlblFTEntry>
                      <c15:txfldGUID>{AAB78867-026A-46A4-89FA-2FF743AD1045}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DC-4F33-B2D8-FE78EAEEB2AB}"/>
                </c:ext>
                <c:ext xmlns:c15="http://schemas.microsoft.com/office/drawing/2012/chart" uri="{CE6537A1-D6FC-4f65-9D91-7224C49458BB}">
                  <c15:dlblFieldTable>
                    <c15:dlblFTEntry>
                      <c15:txfldGUID>{3BEB259A-F5BE-4DD3-8AE0-6366DA48BDD5}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DC-4F33-B2D8-FE78EAEEB2AB}"/>
                </c:ext>
                <c:ext xmlns:c15="http://schemas.microsoft.com/office/drawing/2012/chart" uri="{CE6537A1-D6FC-4f65-9D91-7224C49458BB}">
                  <c15:dlblFieldTable>
                    <c15:dlblFTEntry>
                      <c15:txfldGUID>{54428179-D4E1-48F7-A11E-DA3DF8FD0036}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DC-4F33-B2D8-FE78EAEEB2AB}"/>
                </c:ext>
                <c:ext xmlns:c15="http://schemas.microsoft.com/office/drawing/2012/chart" uri="{CE6537A1-D6FC-4f65-9D91-7224C49458BB}">
                  <c15:dlblFieldTable>
                    <c15:dlblFTEntry>
                      <c15:txfldGUID>{FB108E55-CB58-4D70-BBB4-58FD6116C314}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DC-4F33-B2D8-FE78EAEEB2AB}"/>
                </c:ext>
                <c:ext xmlns:c15="http://schemas.microsoft.com/office/drawing/2012/chart" uri="{CE6537A1-D6FC-4f65-9D91-7224C49458BB}">
                  <c15:dlblFieldTable>
                    <c15:dlblFTEntry>
                      <c15:txfldGUID>{0E0F890D-F985-49DA-8B47-2528BC92BD08}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DC-4F33-B2D8-FE78EAEEB2AB}"/>
                </c:ext>
                <c:ext xmlns:c15="http://schemas.microsoft.com/office/drawing/2012/chart" uri="{CE6537A1-D6FC-4f65-9D91-7224C49458BB}">
                  <c15:layout/>
                  <c15:dlblFieldTable>
                    <c15:dlblFTEntry>
                      <c15:txfldGUID>{2C8441C2-1B20-4708-95FD-E892F40CE0C2}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DC-4F33-B2D8-FE78EAEEB2AB}"/>
                </c:ext>
                <c:ext xmlns:c15="http://schemas.microsoft.com/office/drawing/2012/chart" uri="{CE6537A1-D6FC-4f65-9D91-7224C49458BB}">
                  <c15:layout/>
                  <c15:dlblFieldTable>
                    <c15:dlblFTEntry>
                      <c15:txfldGUID>{206646DA-26A5-431E-BA4B-95AF93459C7C}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DC-4F33-B2D8-FE78EAEEB2AB}"/>
                </c:ext>
                <c:ext xmlns:c15="http://schemas.microsoft.com/office/drawing/2012/chart" uri="{CE6537A1-D6FC-4f65-9D91-7224C49458BB}">
                  <c15:layout/>
                  <c15:dlblFieldTable>
                    <c15:dlblFTEntry>
                      <c15:txfldGUID>{9F360C7C-CB02-4EAE-B86E-FB0D65541A07}</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DC-4F33-B2D8-FE78EAEEB2AB}"/>
                </c:ext>
                <c:ext xmlns:c15="http://schemas.microsoft.com/office/drawing/2012/chart" uri="{CE6537A1-D6FC-4f65-9D91-7224C49458BB}">
                  <c15:layout/>
                  <c15:dlblFieldTable>
                    <c15:dlblFTEntry>
                      <c15:txfldGUID>{7C71687B-2C5A-4BA9-BF28-239A4DC07C7F}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8DC-4F33-B2D8-FE78EAEEB2AB}"/>
            </c:ext>
          </c:extLst>
        </c:ser>
        <c:dLbls>
          <c:showLegendKey val="0"/>
          <c:showVal val="1"/>
          <c:showCatName val="0"/>
          <c:showSerName val="0"/>
          <c:showPercent val="0"/>
          <c:showBubbleSize val="0"/>
        </c:dLbls>
        <c:axId val="384987000"/>
        <c:axId val="384992096"/>
      </c:scatterChart>
      <c:valAx>
        <c:axId val="38498700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992096"/>
        <c:crosses val="autoZero"/>
        <c:crossBetween val="midCat"/>
      </c:valAx>
      <c:valAx>
        <c:axId val="384992096"/>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987000"/>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過疎対策事業債等の元金償還開始</a:t>
          </a:r>
          <a:r>
            <a:rPr kumimoji="1" lang="ja-JP" altLang="en-US" sz="1100">
              <a:solidFill>
                <a:schemeClr val="dk1"/>
              </a:solidFill>
              <a:effectLst/>
              <a:latin typeface="+mn-lt"/>
              <a:ea typeface="+mn-ea"/>
              <a:cs typeface="+mn-cs"/>
            </a:rPr>
            <a:t>と償還終了に乖離が少なく</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とほぼ動揺の数値と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類似団体数値を下回る状態であるが、今後も起債に大きく頼ることのない財政運営に努める。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地方債残高の減などにより</a:t>
          </a:r>
          <a:r>
            <a:rPr kumimoji="1" lang="en-US" altLang="ja-JP" sz="1100">
              <a:solidFill>
                <a:schemeClr val="dk1"/>
              </a:solidFill>
              <a:effectLst/>
              <a:latin typeface="+mn-lt"/>
              <a:ea typeface="+mn-ea"/>
              <a:cs typeface="+mn-cs"/>
            </a:rPr>
            <a:t>209</a:t>
          </a:r>
          <a:r>
            <a:rPr kumimoji="1" lang="ja-JP" altLang="ja-JP" sz="1100">
              <a:solidFill>
                <a:schemeClr val="dk1"/>
              </a:solidFill>
              <a:effectLst/>
              <a:latin typeface="+mn-lt"/>
              <a:ea typeface="+mn-ea"/>
              <a:cs typeface="+mn-cs"/>
            </a:rPr>
            <a:t>千円の減となっている。</a:t>
          </a:r>
          <a:endParaRPr lang="ja-JP" altLang="ja-JP" sz="1400">
            <a:effectLst/>
          </a:endParaRPr>
        </a:p>
        <a:p>
          <a:r>
            <a:rPr kumimoji="1" lang="ja-JP" altLang="ja-JP" sz="1100">
              <a:solidFill>
                <a:schemeClr val="dk1"/>
              </a:solidFill>
              <a:effectLst/>
              <a:latin typeface="+mn-lt"/>
              <a:ea typeface="+mn-ea"/>
              <a:cs typeface="+mn-cs"/>
            </a:rPr>
            <a:t>慎重な起債借入の検討により数値を抑えていくことを図る。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北海道喜茂別町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様々な事業への取組に対し財政調整基金を繰入して実施しているため、年々減少傾向を辿っている。その他の基金に関しては、前年と比較するとほぼ横ばいとなっている。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今後は歳出の抑制を図り基金の取り崩しを抑えて、</a:t>
          </a:r>
          <a:r>
            <a:rPr kumimoji="1" lang="ja-JP" altLang="en-US" sz="1300">
              <a:solidFill>
                <a:schemeClr val="dk1"/>
              </a:solidFill>
              <a:effectLst/>
              <a:latin typeface="+mn-lt"/>
              <a:ea typeface="+mn-ea"/>
              <a:cs typeface="+mn-cs"/>
            </a:rPr>
            <a:t>計画的な</a:t>
          </a:r>
          <a:r>
            <a:rPr kumimoji="1" lang="ja-JP" altLang="ja-JP" sz="1300">
              <a:solidFill>
                <a:schemeClr val="dk1"/>
              </a:solidFill>
              <a:effectLst/>
              <a:latin typeface="+mn-lt"/>
              <a:ea typeface="+mn-ea"/>
              <a:cs typeface="+mn-cs"/>
            </a:rPr>
            <a:t>財政運営を行っていく。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旧国鉄胆振線代替バス運行や高校通学助成、まちづくり・地域づくり推進、本庁舎維持や各種集会施設維持、老人福祉施設や医療機関の支援に対し活用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毎年形状的に行っている、地域公共交通事業の運用や各種施設管理に係る費用に対し取崩しているため、減少傾向となっている。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今後は歳出の抑制を図り基金の取り崩しを抑え、計画的な財政運営を行っていく。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近年冬季間の除雪量が多く除排雪委託料が増加傾向にあることや、各種システムに係る保守料等が嵩んでいることにより基金の取崩しが多くなっている。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今後は歳出の抑制を図り基金の取り崩しを抑え、</a:t>
          </a:r>
          <a:r>
            <a:rPr kumimoji="1" lang="ja-JP" altLang="en-US" sz="1300">
              <a:solidFill>
                <a:schemeClr val="dk1"/>
              </a:solidFill>
              <a:effectLst/>
              <a:latin typeface="+mn-lt"/>
              <a:ea typeface="+mn-ea"/>
              <a:cs typeface="+mn-cs"/>
            </a:rPr>
            <a:t>計画的な</a:t>
          </a:r>
          <a:r>
            <a:rPr kumimoji="1" lang="ja-JP" altLang="ja-JP" sz="1300">
              <a:solidFill>
                <a:schemeClr val="dk1"/>
              </a:solidFill>
              <a:effectLst/>
              <a:latin typeface="+mn-lt"/>
              <a:ea typeface="+mn-ea"/>
              <a:cs typeface="+mn-cs"/>
            </a:rPr>
            <a:t>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過疎対策事業債等の定期的な償還により、年々取崩していることから減少傾向となっている。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今後は歳出の抑制を図り基金の取り崩しを抑え、計画的な財政運営を行っていく。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2,248
2,191
189.41
2,881,937
2,815,555
66,382
1,793,947
3,900,581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類似団体内順位と比べて低い償却率となっているが、保育所や消防庁舎の新規建設や、交付金事業による公営住宅の改修などが要因となっている。</a:t>
          </a:r>
          <a:endParaRPr lang="ja-JP" altLang="ja-JP">
            <a:effectLst/>
          </a:endParaRPr>
        </a:p>
        <a:p>
          <a:r>
            <a:rPr kumimoji="1" lang="ja-JP" altLang="ja-JP" sz="1100">
              <a:solidFill>
                <a:schemeClr val="dk1"/>
              </a:solidFill>
              <a:effectLst/>
              <a:latin typeface="+mn-lt"/>
              <a:ea typeface="+mn-ea"/>
              <a:cs typeface="+mn-cs"/>
            </a:rPr>
            <a:t>　各施設の老朽状況等を鑑みて今後も適切な施設管理を行っていく。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69"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78" name="楕円 77"/>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25840</xdr:rowOff>
    </xdr:from>
    <xdr:ext cx="405111" cy="259045"/>
    <xdr:sp macro="" textlink="">
      <xdr:nvSpPr>
        <xdr:cNvPr id="79" name="有形固定資産減価償却率該当値テキスト"/>
        <xdr:cNvSpPr txBox="1"/>
      </xdr:nvSpPr>
      <xdr:spPr>
        <a:xfrm>
          <a:off x="4813300" y="576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115782</xdr:rowOff>
    </xdr:from>
    <xdr:to>
      <xdr:col>19</xdr:col>
      <xdr:colOff>187325</xdr:colOff>
      <xdr:row>30</xdr:row>
      <xdr:rowOff>45932</xdr:rowOff>
    </xdr:to>
    <xdr:sp macro="" textlink="">
      <xdr:nvSpPr>
        <xdr:cNvPr id="80" name="楕円 79"/>
        <xdr:cNvSpPr/>
      </xdr:nvSpPr>
      <xdr:spPr>
        <a:xfrm>
          <a:off x="4000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166582</xdr:rowOff>
    </xdr:to>
    <xdr:cxnSp macro="">
      <xdr:nvCxnSpPr>
        <xdr:cNvPr id="81" name="直線コネクタ 80"/>
        <xdr:cNvCxnSpPr/>
      </xdr:nvCxnSpPr>
      <xdr:spPr>
        <a:xfrm flipV="1">
          <a:off x="4051300" y="5841788"/>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2"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3"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37059</xdr:rowOff>
    </xdr:from>
    <xdr:ext cx="405111" cy="259045"/>
    <xdr:sp macro="" textlink="">
      <xdr:nvSpPr>
        <xdr:cNvPr id="84" name="n_1mainValue有形固定資産減価償却率"/>
        <xdr:cNvSpPr txBox="1"/>
      </xdr:nvSpPr>
      <xdr:spPr>
        <a:xfrm>
          <a:off x="3836044" y="595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類似団体内順位と比べて高い数値となっているが、保育所や消防庁舎の新規建設や、交付金事業による公営住宅の改修などが要因となっている。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131989</xdr:rowOff>
    </xdr:from>
    <xdr:to>
      <xdr:col>76</xdr:col>
      <xdr:colOff>73025</xdr:colOff>
      <xdr:row>29</xdr:row>
      <xdr:rowOff>62139</xdr:rowOff>
    </xdr:to>
    <xdr:sp macro="" textlink="">
      <xdr:nvSpPr>
        <xdr:cNvPr id="127" name="楕円 126"/>
        <xdr:cNvSpPr/>
      </xdr:nvSpPr>
      <xdr:spPr>
        <a:xfrm>
          <a:off x="147447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154866</xdr:rowOff>
    </xdr:from>
    <xdr:ext cx="340478" cy="259045"/>
    <xdr:sp macro="" textlink="">
      <xdr:nvSpPr>
        <xdr:cNvPr id="128" name="債務償還可能年数該当値テキスト"/>
        <xdr:cNvSpPr txBox="1"/>
      </xdr:nvSpPr>
      <xdr:spPr>
        <a:xfrm>
          <a:off x="14846300" y="55555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2,248
2,191
189.41
2,881,937
2,815,555
66,382
1,793,947
3,900,581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0" name="楕円 69"/>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1"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2" name="楕円 71"/>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91440</xdr:rowOff>
    </xdr:to>
    <xdr:cxnSp macro="">
      <xdr:nvCxnSpPr>
        <xdr:cNvPr id="73" name="直線コネクタ 72"/>
        <xdr:cNvCxnSpPr/>
      </xdr:nvCxnSpPr>
      <xdr:spPr>
        <a:xfrm flipV="1">
          <a:off x="3797300" y="6568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76" name="n_1mainValue【道路】&#10;有形固定資産減価償却率"/>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20125</xdr:rowOff>
    </xdr:from>
    <xdr:to>
      <xdr:col>55</xdr:col>
      <xdr:colOff>50800</xdr:colOff>
      <xdr:row>41</xdr:row>
      <xdr:rowOff>121725</xdr:rowOff>
    </xdr:to>
    <xdr:sp macro="" textlink="">
      <xdr:nvSpPr>
        <xdr:cNvPr id="114" name="楕円 113"/>
        <xdr:cNvSpPr/>
      </xdr:nvSpPr>
      <xdr:spPr>
        <a:xfrm>
          <a:off x="10426700" y="70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117003</xdr:rowOff>
    </xdr:from>
    <xdr:ext cx="534377" cy="259045"/>
    <xdr:sp macro="" textlink="">
      <xdr:nvSpPr>
        <xdr:cNvPr id="115" name="【道路】&#10;一人当たり延長該当値テキスト"/>
        <xdr:cNvSpPr txBox="1"/>
      </xdr:nvSpPr>
      <xdr:spPr>
        <a:xfrm>
          <a:off x="10515600" y="69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20617</xdr:rowOff>
    </xdr:from>
    <xdr:to>
      <xdr:col>50</xdr:col>
      <xdr:colOff>165100</xdr:colOff>
      <xdr:row>41</xdr:row>
      <xdr:rowOff>122217</xdr:rowOff>
    </xdr:to>
    <xdr:sp macro="" textlink="">
      <xdr:nvSpPr>
        <xdr:cNvPr id="116" name="楕円 115"/>
        <xdr:cNvSpPr/>
      </xdr:nvSpPr>
      <xdr:spPr>
        <a:xfrm>
          <a:off x="9588500" y="70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70925</xdr:rowOff>
    </xdr:from>
    <xdr:to>
      <xdr:col>55</xdr:col>
      <xdr:colOff>0</xdr:colOff>
      <xdr:row>41</xdr:row>
      <xdr:rowOff>71417</xdr:rowOff>
    </xdr:to>
    <xdr:cxnSp macro="">
      <xdr:nvCxnSpPr>
        <xdr:cNvPr id="117" name="直線コネクタ 116"/>
        <xdr:cNvCxnSpPr/>
      </xdr:nvCxnSpPr>
      <xdr:spPr>
        <a:xfrm flipV="1">
          <a:off x="9639300" y="7100375"/>
          <a:ext cx="8382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113344</xdr:rowOff>
    </xdr:from>
    <xdr:ext cx="534377" cy="259045"/>
    <xdr:sp macro="" textlink="">
      <xdr:nvSpPr>
        <xdr:cNvPr id="120" name="n_1mainValue【道路】&#10;一人当たり延長"/>
        <xdr:cNvSpPr txBox="1"/>
      </xdr:nvSpPr>
      <xdr:spPr>
        <a:xfrm>
          <a:off x="9359411" y="71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122555</xdr:rowOff>
    </xdr:from>
    <xdr:to>
      <xdr:col>24</xdr:col>
      <xdr:colOff>114300</xdr:colOff>
      <xdr:row>58</xdr:row>
      <xdr:rowOff>52705</xdr:rowOff>
    </xdr:to>
    <xdr:sp macro="" textlink="">
      <xdr:nvSpPr>
        <xdr:cNvPr id="159" name="楕円 158"/>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145432</xdr:rowOff>
    </xdr:from>
    <xdr:ext cx="405111" cy="259045"/>
    <xdr:sp macro="" textlink="">
      <xdr:nvSpPr>
        <xdr:cNvPr id="160" name="【橋りょう・トンネル】&#10;有形固定資産減価償却率該当値テキスト"/>
        <xdr:cNvSpPr txBox="1"/>
      </xdr:nvSpPr>
      <xdr:spPr>
        <a:xfrm>
          <a:off x="4673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61" name="楕円 160"/>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13335</xdr:rowOff>
    </xdr:to>
    <xdr:cxnSp macro="">
      <xdr:nvCxnSpPr>
        <xdr:cNvPr id="162" name="直線コネクタ 161"/>
        <xdr:cNvCxnSpPr/>
      </xdr:nvCxnSpPr>
      <xdr:spPr>
        <a:xfrm flipV="1">
          <a:off x="3797300" y="99460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65" name="n_1main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169385</xdr:rowOff>
    </xdr:from>
    <xdr:to>
      <xdr:col>55</xdr:col>
      <xdr:colOff>50800</xdr:colOff>
      <xdr:row>63</xdr:row>
      <xdr:rowOff>99535</xdr:rowOff>
    </xdr:to>
    <xdr:sp macro="" textlink="">
      <xdr:nvSpPr>
        <xdr:cNvPr id="205" name="楕円 204"/>
        <xdr:cNvSpPr/>
      </xdr:nvSpPr>
      <xdr:spPr>
        <a:xfrm>
          <a:off x="10426700" y="107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147812</xdr:rowOff>
    </xdr:from>
    <xdr:ext cx="599010" cy="259045"/>
    <xdr:sp macro="" textlink="">
      <xdr:nvSpPr>
        <xdr:cNvPr id="206" name="【橋りょう・トンネル】&#10;一人当たり有形固定資産（償却資産）額該当値テキスト"/>
        <xdr:cNvSpPr txBox="1"/>
      </xdr:nvSpPr>
      <xdr:spPr>
        <a:xfrm>
          <a:off x="10515600" y="1077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2008</xdr:rowOff>
    </xdr:from>
    <xdr:to>
      <xdr:col>50</xdr:col>
      <xdr:colOff>165100</xdr:colOff>
      <xdr:row>63</xdr:row>
      <xdr:rowOff>103608</xdr:rowOff>
    </xdr:to>
    <xdr:sp macro="" textlink="">
      <xdr:nvSpPr>
        <xdr:cNvPr id="207" name="楕円 206"/>
        <xdr:cNvSpPr/>
      </xdr:nvSpPr>
      <xdr:spPr>
        <a:xfrm>
          <a:off x="9588500" y="108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48735</xdr:rowOff>
    </xdr:from>
    <xdr:to>
      <xdr:col>55</xdr:col>
      <xdr:colOff>0</xdr:colOff>
      <xdr:row>63</xdr:row>
      <xdr:rowOff>52808</xdr:rowOff>
    </xdr:to>
    <xdr:cxnSp macro="">
      <xdr:nvCxnSpPr>
        <xdr:cNvPr id="208" name="直線コネクタ 207"/>
        <xdr:cNvCxnSpPr/>
      </xdr:nvCxnSpPr>
      <xdr:spPr>
        <a:xfrm flipV="1">
          <a:off x="9639300" y="10850085"/>
          <a:ext cx="8382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94735</xdr:rowOff>
    </xdr:from>
    <xdr:ext cx="599010" cy="259045"/>
    <xdr:sp macro="" textlink="">
      <xdr:nvSpPr>
        <xdr:cNvPr id="211" name="n_1mainValue【橋りょう・トンネル】&#10;一人当たり有形固定資産（償却資産）額"/>
        <xdr:cNvSpPr txBox="1"/>
      </xdr:nvSpPr>
      <xdr:spPr>
        <a:xfrm>
          <a:off x="9327095" y="1089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50" name="楕円 249"/>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251" name="【公営住宅】&#10;有形固定資産減価償却率該当値テキスト"/>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88264</xdr:rowOff>
    </xdr:from>
    <xdr:to>
      <xdr:col>20</xdr:col>
      <xdr:colOff>38100</xdr:colOff>
      <xdr:row>84</xdr:row>
      <xdr:rowOff>18414</xdr:rowOff>
    </xdr:to>
    <xdr:sp macro="" textlink="">
      <xdr:nvSpPr>
        <xdr:cNvPr id="252" name="楕円 251"/>
        <xdr:cNvSpPr/>
      </xdr:nvSpPr>
      <xdr:spPr>
        <a:xfrm>
          <a:off x="3746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139064</xdr:rowOff>
    </xdr:to>
    <xdr:cxnSp macro="">
      <xdr:nvCxnSpPr>
        <xdr:cNvPr id="253" name="直線コネクタ 252"/>
        <xdr:cNvCxnSpPr/>
      </xdr:nvCxnSpPr>
      <xdr:spPr>
        <a:xfrm flipV="1">
          <a:off x="3797300" y="143389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9541</xdr:rowOff>
    </xdr:from>
    <xdr:ext cx="405111" cy="259045"/>
    <xdr:sp macro="" textlink="">
      <xdr:nvSpPr>
        <xdr:cNvPr id="256" name="n_1mainValue【公営住宅】&#10;有形固定資産減価償却率"/>
        <xdr:cNvSpPr txBox="1"/>
      </xdr:nvSpPr>
      <xdr:spPr>
        <a:xfrm>
          <a:off x="3582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41363</xdr:rowOff>
    </xdr:from>
    <xdr:to>
      <xdr:col>55</xdr:col>
      <xdr:colOff>50800</xdr:colOff>
      <xdr:row>84</xdr:row>
      <xdr:rowOff>142963</xdr:rowOff>
    </xdr:to>
    <xdr:sp macro="" textlink="">
      <xdr:nvSpPr>
        <xdr:cNvPr id="294" name="楕円 293"/>
        <xdr:cNvSpPr/>
      </xdr:nvSpPr>
      <xdr:spPr>
        <a:xfrm>
          <a:off x="10426700" y="144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64240</xdr:rowOff>
    </xdr:from>
    <xdr:ext cx="469744" cy="259045"/>
    <xdr:sp macro="" textlink="">
      <xdr:nvSpPr>
        <xdr:cNvPr id="295" name="【公営住宅】&#10;一人当たり面積該当値テキスト"/>
        <xdr:cNvSpPr txBox="1"/>
      </xdr:nvSpPr>
      <xdr:spPr>
        <a:xfrm>
          <a:off x="10515600" y="1429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42659</xdr:rowOff>
    </xdr:from>
    <xdr:to>
      <xdr:col>50</xdr:col>
      <xdr:colOff>165100</xdr:colOff>
      <xdr:row>84</xdr:row>
      <xdr:rowOff>144259</xdr:rowOff>
    </xdr:to>
    <xdr:sp macro="" textlink="">
      <xdr:nvSpPr>
        <xdr:cNvPr id="296" name="楕円 295"/>
        <xdr:cNvSpPr/>
      </xdr:nvSpPr>
      <xdr:spPr>
        <a:xfrm>
          <a:off x="9588500" y="144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92163</xdr:rowOff>
    </xdr:from>
    <xdr:to>
      <xdr:col>55</xdr:col>
      <xdr:colOff>0</xdr:colOff>
      <xdr:row>84</xdr:row>
      <xdr:rowOff>93459</xdr:rowOff>
    </xdr:to>
    <xdr:cxnSp macro="">
      <xdr:nvCxnSpPr>
        <xdr:cNvPr id="297" name="直線コネクタ 296"/>
        <xdr:cNvCxnSpPr/>
      </xdr:nvCxnSpPr>
      <xdr:spPr>
        <a:xfrm flipV="1">
          <a:off x="9639300" y="1449396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160786</xdr:rowOff>
    </xdr:from>
    <xdr:ext cx="469744" cy="259045"/>
    <xdr:sp macro="" textlink="">
      <xdr:nvSpPr>
        <xdr:cNvPr id="300" name="n_1mainValue【公営住宅】&#10;一人当たり面積"/>
        <xdr:cNvSpPr txBox="1"/>
      </xdr:nvSpPr>
      <xdr:spPr>
        <a:xfrm>
          <a:off x="9391727" y="1421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7"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126637</xdr:rowOff>
    </xdr:from>
    <xdr:to>
      <xdr:col>85</xdr:col>
      <xdr:colOff>177800</xdr:colOff>
      <xdr:row>39</xdr:row>
      <xdr:rowOff>56787</xdr:rowOff>
    </xdr:to>
    <xdr:sp macro="" textlink="">
      <xdr:nvSpPr>
        <xdr:cNvPr id="356" name="楕円 355"/>
        <xdr:cNvSpPr/>
      </xdr:nvSpPr>
      <xdr:spPr>
        <a:xfrm>
          <a:off x="16268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105064</xdr:rowOff>
    </xdr:from>
    <xdr:ext cx="405111" cy="259045"/>
    <xdr:sp macro="" textlink="">
      <xdr:nvSpPr>
        <xdr:cNvPr id="357" name="【認定こども園・幼稚園・保育所】&#10;有形固定資産減価償却率該当値テキスト"/>
        <xdr:cNvSpPr txBox="1"/>
      </xdr:nvSpPr>
      <xdr:spPr>
        <a:xfrm>
          <a:off x="16357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358" name="楕円 357"/>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81099</xdr:rowOff>
    </xdr:to>
    <xdr:cxnSp macro="">
      <xdr:nvCxnSpPr>
        <xdr:cNvPr id="359" name="直線コネクタ 358"/>
        <xdr:cNvCxnSpPr/>
      </xdr:nvCxnSpPr>
      <xdr:spPr>
        <a:xfrm flipV="1">
          <a:off x="15481300" y="669253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362" name="n_1mainValue【認定こども園・幼稚園・保育所】&#10;有形固定資産減価償却率"/>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00" name="楕円 399"/>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132097</xdr:rowOff>
    </xdr:from>
    <xdr:ext cx="469744" cy="259045"/>
    <xdr:sp macro="" textlink="">
      <xdr:nvSpPr>
        <xdr:cNvPr id="401" name="【認定こども園・幼稚園・保育所】&#10;一人当たり面積該当値テキスト"/>
        <xdr:cNvSpPr txBox="1"/>
      </xdr:nvSpPr>
      <xdr:spPr>
        <a:xfrm>
          <a:off x="221996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111760</xdr:rowOff>
    </xdr:from>
    <xdr:to>
      <xdr:col>112</xdr:col>
      <xdr:colOff>38100</xdr:colOff>
      <xdr:row>39</xdr:row>
      <xdr:rowOff>41910</xdr:rowOff>
    </xdr:to>
    <xdr:sp macro="" textlink="">
      <xdr:nvSpPr>
        <xdr:cNvPr id="402" name="楕円 401"/>
        <xdr:cNvSpPr/>
      </xdr:nvSpPr>
      <xdr:spPr>
        <a:xfrm>
          <a:off x="21272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162560</xdr:rowOff>
    </xdr:to>
    <xdr:cxnSp macro="">
      <xdr:nvCxnSpPr>
        <xdr:cNvPr id="403" name="直線コネクタ 402"/>
        <xdr:cNvCxnSpPr/>
      </xdr:nvCxnSpPr>
      <xdr:spPr>
        <a:xfrm flipV="1">
          <a:off x="21323300" y="66751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58437</xdr:rowOff>
    </xdr:from>
    <xdr:ext cx="469744" cy="259045"/>
    <xdr:sp macro="" textlink="">
      <xdr:nvSpPr>
        <xdr:cNvPr id="406" name="n_1mainValue【認定こども園・幼稚園・保育所】&#10;一人当たり面積"/>
        <xdr:cNvSpPr txBox="1"/>
      </xdr:nvSpPr>
      <xdr:spPr>
        <a:xfrm>
          <a:off x="21075727"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45" name="楕円 444"/>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446" name="【学校施設】&#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447" name="楕円 446"/>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24765</xdr:rowOff>
    </xdr:to>
    <xdr:cxnSp macro="">
      <xdr:nvCxnSpPr>
        <xdr:cNvPr id="448" name="直線コネクタ 447"/>
        <xdr:cNvCxnSpPr/>
      </xdr:nvCxnSpPr>
      <xdr:spPr>
        <a:xfrm flipV="1">
          <a:off x="15481300" y="10275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451" name="n_1mainValue【学校施設】&#10;有形固定資産減価償却率"/>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123165</xdr:rowOff>
    </xdr:from>
    <xdr:to>
      <xdr:col>116</xdr:col>
      <xdr:colOff>114300</xdr:colOff>
      <xdr:row>56</xdr:row>
      <xdr:rowOff>53315</xdr:rowOff>
    </xdr:to>
    <xdr:sp macro="" textlink="">
      <xdr:nvSpPr>
        <xdr:cNvPr id="489" name="楕円 488"/>
        <xdr:cNvSpPr/>
      </xdr:nvSpPr>
      <xdr:spPr>
        <a:xfrm>
          <a:off x="22110700" y="95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76192</xdr:rowOff>
    </xdr:from>
    <xdr:ext cx="534377" cy="259045"/>
    <xdr:sp macro="" textlink="">
      <xdr:nvSpPr>
        <xdr:cNvPr id="490" name="【学校施設】&#10;一人当たり面積該当値テキスト"/>
        <xdr:cNvSpPr txBox="1"/>
      </xdr:nvSpPr>
      <xdr:spPr>
        <a:xfrm>
          <a:off x="22199600" y="95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128346</xdr:rowOff>
    </xdr:from>
    <xdr:to>
      <xdr:col>112</xdr:col>
      <xdr:colOff>38100</xdr:colOff>
      <xdr:row>56</xdr:row>
      <xdr:rowOff>58496</xdr:rowOff>
    </xdr:to>
    <xdr:sp macro="" textlink="">
      <xdr:nvSpPr>
        <xdr:cNvPr id="491" name="楕円 490"/>
        <xdr:cNvSpPr/>
      </xdr:nvSpPr>
      <xdr:spPr>
        <a:xfrm>
          <a:off x="21272500" y="95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2515</xdr:rowOff>
    </xdr:from>
    <xdr:to>
      <xdr:col>116</xdr:col>
      <xdr:colOff>63500</xdr:colOff>
      <xdr:row>56</xdr:row>
      <xdr:rowOff>7696</xdr:rowOff>
    </xdr:to>
    <xdr:cxnSp macro="">
      <xdr:nvCxnSpPr>
        <xdr:cNvPr id="492" name="直線コネクタ 491"/>
        <xdr:cNvCxnSpPr/>
      </xdr:nvCxnSpPr>
      <xdr:spPr>
        <a:xfrm flipV="1">
          <a:off x="21323300" y="9603715"/>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75023</xdr:rowOff>
    </xdr:from>
    <xdr:ext cx="534377" cy="259045"/>
    <xdr:sp macro="" textlink="">
      <xdr:nvSpPr>
        <xdr:cNvPr id="495" name="n_1mainValue【学校施設】&#10;一人当たり面積"/>
        <xdr:cNvSpPr txBox="1"/>
      </xdr:nvSpPr>
      <xdr:spPr>
        <a:xfrm>
          <a:off x="21043411" y="93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償却率の高いものについては橋梁が供用開始から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年以上経過しているものが多く、高い数値となっている。損耗の激しいものについては点検を行い補修工事を行うなどして長寿命化を図っていく。</a:t>
          </a:r>
          <a:r>
            <a:rPr kumimoji="1" lang="ja-JP" altLang="en-US" sz="1100">
              <a:solidFill>
                <a:schemeClr val="dk1"/>
              </a:solidFill>
              <a:effectLst/>
              <a:latin typeface="+mn-lt"/>
              <a:ea typeface="+mn-ea"/>
              <a:cs typeface="+mn-cs"/>
            </a:rPr>
            <a:t>公</a:t>
          </a:r>
          <a:r>
            <a:rPr kumimoji="1" lang="ja-JP" altLang="ja-JP" sz="1100">
              <a:solidFill>
                <a:schemeClr val="dk1"/>
              </a:solidFill>
              <a:effectLst/>
              <a:latin typeface="+mn-lt"/>
              <a:ea typeface="+mn-ea"/>
              <a:cs typeface="+mn-cs"/>
            </a:rPr>
            <a:t>営住宅・保育所</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低い数値となっているが、公営住宅は近年の交付金事業による改修が要因となり、保育所については平成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年の施設建設からまだ年数を経過していないため、低い償却率となっている。一人当たり面積については学校施設及び公営住宅が人口減少などにより高い数値となっている。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2,248
2,191
189.41
2,881,937
2,815,555
66,382
1,793,947
3,900,581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88" name="楕円 87"/>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29227</xdr:rowOff>
    </xdr:from>
    <xdr:ext cx="405111" cy="259045"/>
    <xdr:sp macro="" textlink="">
      <xdr:nvSpPr>
        <xdr:cNvPr id="89" name="【体育館・プール】&#10;有形固定資産減価償却率該当値テキスト"/>
        <xdr:cNvSpPr txBox="1"/>
      </xdr:nvSpPr>
      <xdr:spPr>
        <a:xfrm>
          <a:off x="46736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23495</xdr:rowOff>
    </xdr:from>
    <xdr:to>
      <xdr:col>20</xdr:col>
      <xdr:colOff>38100</xdr:colOff>
      <xdr:row>56</xdr:row>
      <xdr:rowOff>125095</xdr:rowOff>
    </xdr:to>
    <xdr:sp macro="" textlink="">
      <xdr:nvSpPr>
        <xdr:cNvPr id="90" name="楕円 89"/>
        <xdr:cNvSpPr/>
      </xdr:nvSpPr>
      <xdr:spPr>
        <a:xfrm>
          <a:off x="3746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74295</xdr:rowOff>
    </xdr:to>
    <xdr:cxnSp macro="">
      <xdr:nvCxnSpPr>
        <xdr:cNvPr id="91" name="直線コネクタ 90"/>
        <xdr:cNvCxnSpPr/>
      </xdr:nvCxnSpPr>
      <xdr:spPr>
        <a:xfrm flipV="1">
          <a:off x="3797300" y="9658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141622</xdr:rowOff>
    </xdr:from>
    <xdr:ext cx="405111" cy="259045"/>
    <xdr:sp macro="" textlink="">
      <xdr:nvSpPr>
        <xdr:cNvPr id="92" name="n_1mainValue【体育館・プール】&#10;有形固定資産減価償却率"/>
        <xdr:cNvSpPr txBox="1"/>
      </xdr:nvSpPr>
      <xdr:spPr>
        <a:xfrm>
          <a:off x="35820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11412</xdr:rowOff>
    </xdr:from>
    <xdr:to>
      <xdr:col>55</xdr:col>
      <xdr:colOff>50800</xdr:colOff>
      <xdr:row>64</xdr:row>
      <xdr:rowOff>113012</xdr:rowOff>
    </xdr:to>
    <xdr:sp macro="" textlink="">
      <xdr:nvSpPr>
        <xdr:cNvPr id="134" name="楕円 133"/>
        <xdr:cNvSpPr/>
      </xdr:nvSpPr>
      <xdr:spPr>
        <a:xfrm>
          <a:off x="10426700" y="10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97789</xdr:rowOff>
    </xdr:from>
    <xdr:ext cx="469744" cy="259045"/>
    <xdr:sp macro="" textlink="">
      <xdr:nvSpPr>
        <xdr:cNvPr id="135" name="【体育館・プール】&#10;一人当たり面積該当値テキスト"/>
        <xdr:cNvSpPr txBox="1"/>
      </xdr:nvSpPr>
      <xdr:spPr>
        <a:xfrm>
          <a:off x="10515600" y="1089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11575</xdr:rowOff>
    </xdr:from>
    <xdr:to>
      <xdr:col>50</xdr:col>
      <xdr:colOff>165100</xdr:colOff>
      <xdr:row>64</xdr:row>
      <xdr:rowOff>113175</xdr:rowOff>
    </xdr:to>
    <xdr:sp macro="" textlink="">
      <xdr:nvSpPr>
        <xdr:cNvPr id="136" name="楕円 135"/>
        <xdr:cNvSpPr/>
      </xdr:nvSpPr>
      <xdr:spPr>
        <a:xfrm>
          <a:off x="9588500" y="109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62212</xdr:rowOff>
    </xdr:from>
    <xdr:to>
      <xdr:col>55</xdr:col>
      <xdr:colOff>0</xdr:colOff>
      <xdr:row>64</xdr:row>
      <xdr:rowOff>62375</xdr:rowOff>
    </xdr:to>
    <xdr:cxnSp macro="">
      <xdr:nvCxnSpPr>
        <xdr:cNvPr id="137" name="直線コネクタ 136"/>
        <xdr:cNvCxnSpPr/>
      </xdr:nvCxnSpPr>
      <xdr:spPr>
        <a:xfrm flipV="1">
          <a:off x="9639300" y="11035012"/>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104302</xdr:rowOff>
    </xdr:from>
    <xdr:ext cx="469744" cy="259045"/>
    <xdr:sp macro="" textlink="">
      <xdr:nvSpPr>
        <xdr:cNvPr id="138" name="n_1mainValue【体育館・プール】&#10;一人当たり面積"/>
        <xdr:cNvSpPr txBox="1"/>
      </xdr:nvSpPr>
      <xdr:spPr>
        <a:xfrm>
          <a:off x="9391727" y="110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9" name="テキスト ボックス 1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0" name="直線コネクタ 1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1" name="テキスト ボックス 1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2" name="直線コネクタ 1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3" name="テキスト ボックス 1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4" name="直線コネクタ 1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5" name="テキスト ボックス 1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6" name="直線コネクタ 1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7" name="テキスト ボックス 1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8" name="直線コネクタ 1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9" name="テキスト ボックス 1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0" name="直線コネクタ 1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1" name="テキスト ボックス 1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2" name="直線コネクタ 1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3" name="テキスト ボックス 1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5" name="直線コネクタ 194"/>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6"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7" name="直線コネクタ 196"/>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9" name="直線コネクタ 19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200" name="【一般廃棄物処理施設】&#10;有形固定資産減価償却率平均値テキスト"/>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1" name="フローチャート: 判断 200"/>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2" name="フローチャート: 判断 201"/>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03"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04" name="フローチャート: 判断 203"/>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05"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6" name="テキスト ボックス 2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7" name="テキスト ボックス 2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8" name="テキスト ボックス 2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9" name="テキスト ボックス 2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0" name="テキスト ボックス 2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211" name="楕円 210"/>
        <xdr:cNvSpPr/>
      </xdr:nvSpPr>
      <xdr:spPr>
        <a:xfrm>
          <a:off x="16268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212" name="【一般廃棄物処理施設】&#10;有形固定資産減価償却率該当値テキスト"/>
        <xdr:cNvSpPr txBox="1"/>
      </xdr:nvSpPr>
      <xdr:spPr>
        <a:xfrm>
          <a:off x="16357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3" name="正方形/長方形 2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4" name="正方形/長方形 2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5" name="正方形/長方形 2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6" name="正方形/長方形 2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7" name="正方形/長方形 2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8" name="正方形/長方形 2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9" name="正方形/長方形 2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0" name="正方形/長方形 2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1" name="テキスト ボックス 2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2" name="直線コネクタ 2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3" name="直線コネクタ 2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4" name="テキスト ボックス 2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5" name="直線コネクタ 2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6" name="テキスト ボックス 2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7" name="直線コネクタ 2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8" name="テキスト ボックス 2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9" name="直線コネクタ 2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0" name="テキスト ボックス 2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1" name="直線コネクタ 2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2" name="テキスト ボックス 2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3" name="直線コネクタ 2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4" name="テキスト ボックス 2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6" name="直線コネクタ 235"/>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7"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8" name="直線コネクタ 237"/>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9"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0" name="直線コネクタ 239"/>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1"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2" name="フローチャート: 判断 241"/>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3" name="フローチャート: 判断 242"/>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44"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5" name="フローチャート: 判断 244"/>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6"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7" name="テキスト ボックス 2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8" name="テキスト ボックス 2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9" name="テキスト ボックス 2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0" name="テキスト ボックス 2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1" name="テキスト ボックス 2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34361</xdr:rowOff>
    </xdr:from>
    <xdr:to>
      <xdr:col>116</xdr:col>
      <xdr:colOff>114300</xdr:colOff>
      <xdr:row>39</xdr:row>
      <xdr:rowOff>135961</xdr:rowOff>
    </xdr:to>
    <xdr:sp macro="" textlink="">
      <xdr:nvSpPr>
        <xdr:cNvPr id="252" name="楕円 251"/>
        <xdr:cNvSpPr/>
      </xdr:nvSpPr>
      <xdr:spPr>
        <a:xfrm>
          <a:off x="22110700" y="67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57238</xdr:rowOff>
    </xdr:from>
    <xdr:ext cx="599010" cy="259045"/>
    <xdr:sp macro="" textlink="">
      <xdr:nvSpPr>
        <xdr:cNvPr id="253" name="【一般廃棄物処理施設】&#10;一人当たり有形固定資産（償却資産）額該当値テキスト"/>
        <xdr:cNvSpPr txBox="1"/>
      </xdr:nvSpPr>
      <xdr:spPr>
        <a:xfrm>
          <a:off x="22199600" y="65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4" name="正方形/長方形 2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5" name="正方形/長方形 2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6" name="正方形/長方形 2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7" name="正方形/長方形 2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8" name="正方形/長方形 2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9" name="正方形/長方形 2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0" name="正方形/長方形 2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1" name="正方形/長方形 26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2" name="正方形/長方形 2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3" name="正方形/長方形 2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4" name="正方形/長方形 2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5" name="正方形/長方形 2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6" name="正方形/長方形 2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7" name="正方形/長方形 2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8" name="正方形/長方形 2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9" name="正方形/長方形 26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0" name="正方形/長方形 2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1" name="正方形/長方形 2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2" name="正方形/長方形 2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3" name="正方形/長方形 2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4" name="正方形/長方形 2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5" name="正方形/長方形 2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6" name="正方形/長方形 2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7" name="正方形/長方形 2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8" name="テキスト ボックス 2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79" name="直線コネクタ 2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0" name="直線コネクタ 2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1" name="テキスト ボックス 2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2" name="直線コネクタ 2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3" name="テキスト ボックス 2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4" name="直線コネクタ 2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5" name="テキスト ボックス 2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6" name="直線コネクタ 2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87" name="テキスト ボックス 2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88" name="直線コネクタ 2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89" name="テキスト ボックス 2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0" name="直線コネクタ 2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1" name="テキスト ボックス 2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2" name="直線コネクタ 2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3" name="テキスト ボックス 2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295" name="直線コネクタ 294"/>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296"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297" name="直線コネクタ 296"/>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9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99" name="直線コネクタ 2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00"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1" name="フローチャート: 判断 300"/>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2" name="フローチャート: 判断 301"/>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03"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04" name="フローチャート: 判断 303"/>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05"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6" name="テキスト ボックス 3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7" name="テキスト ボックス 3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8" name="テキスト ボックス 3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09" name="テキスト ボックス 3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0" name="テキスト ボックス 3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52614</xdr:rowOff>
    </xdr:from>
    <xdr:to>
      <xdr:col>85</xdr:col>
      <xdr:colOff>177800</xdr:colOff>
      <xdr:row>86</xdr:row>
      <xdr:rowOff>154214</xdr:rowOff>
    </xdr:to>
    <xdr:sp macro="" textlink="">
      <xdr:nvSpPr>
        <xdr:cNvPr id="311" name="楕円 310"/>
        <xdr:cNvSpPr/>
      </xdr:nvSpPr>
      <xdr:spPr>
        <a:xfrm>
          <a:off x="16268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138991</xdr:rowOff>
    </xdr:from>
    <xdr:ext cx="340478" cy="259045"/>
    <xdr:sp macro="" textlink="">
      <xdr:nvSpPr>
        <xdr:cNvPr id="312" name="【消防施設】&#10;有形固定資産減価償却率該当値テキスト"/>
        <xdr:cNvSpPr txBox="1"/>
      </xdr:nvSpPr>
      <xdr:spPr>
        <a:xfrm>
          <a:off x="16357600" y="14712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85271</xdr:rowOff>
    </xdr:from>
    <xdr:to>
      <xdr:col>81</xdr:col>
      <xdr:colOff>101600</xdr:colOff>
      <xdr:row>87</xdr:row>
      <xdr:rowOff>15421</xdr:rowOff>
    </xdr:to>
    <xdr:sp macro="" textlink="">
      <xdr:nvSpPr>
        <xdr:cNvPr id="313" name="楕円 312"/>
        <xdr:cNvSpPr/>
      </xdr:nvSpPr>
      <xdr:spPr>
        <a:xfrm>
          <a:off x="1543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103414</xdr:rowOff>
    </xdr:from>
    <xdr:to>
      <xdr:col>85</xdr:col>
      <xdr:colOff>127000</xdr:colOff>
      <xdr:row>86</xdr:row>
      <xdr:rowOff>136071</xdr:rowOff>
    </xdr:to>
    <xdr:cxnSp macro="">
      <xdr:nvCxnSpPr>
        <xdr:cNvPr id="314" name="直線コネクタ 313"/>
        <xdr:cNvCxnSpPr/>
      </xdr:nvCxnSpPr>
      <xdr:spPr>
        <a:xfrm flipV="1">
          <a:off x="15481300" y="14848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87</xdr:row>
      <xdr:rowOff>6548</xdr:rowOff>
    </xdr:from>
    <xdr:ext cx="340478" cy="259045"/>
    <xdr:sp macro="" textlink="">
      <xdr:nvSpPr>
        <xdr:cNvPr id="315" name="n_1mainValue【消防施設】&#10;有形固定資産減価償却率"/>
        <xdr:cNvSpPr txBox="1"/>
      </xdr:nvSpPr>
      <xdr:spPr>
        <a:xfrm>
          <a:off x="15298361" y="1492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6" name="正方形/長方形 3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7" name="正方形/長方形 3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8" name="正方形/長方形 3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9" name="正方形/長方形 3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0" name="正方形/長方形 3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1" name="正方形/長方形 3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2" name="正方形/長方形 3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3" name="正方形/長方形 3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4" name="テキスト ボックス 3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5" name="直線コネクタ 3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26" name="直線コネクタ 3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27" name="テキスト ボックス 3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28" name="直線コネクタ 3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29" name="テキスト ボックス 3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0" name="直線コネクタ 3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1" name="テキスト ボックス 3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2" name="直線コネクタ 3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3" name="テキスト ボックス 3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4" name="直線コネクタ 3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35" name="テキスト ボックス 3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6" name="直線コネクタ 3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7" name="テキスト ボックス 3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39" name="直線コネクタ 338"/>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0"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1" name="直線コネクタ 340"/>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2"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43" name="直線コネクタ 342"/>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44"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45" name="フローチャート: 判断 344"/>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46" name="フローチャート: 判断 345"/>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47"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48" name="フローチャート: 判断 347"/>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49"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0" name="テキスト ボックス 3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1" name="テキスト ボックス 3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2" name="テキスト ボックス 3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3" name="テキスト ボックス 3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4" name="テキスト ボックス 3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98552</xdr:rowOff>
    </xdr:from>
    <xdr:to>
      <xdr:col>116</xdr:col>
      <xdr:colOff>114300</xdr:colOff>
      <xdr:row>86</xdr:row>
      <xdr:rowOff>28702</xdr:rowOff>
    </xdr:to>
    <xdr:sp macro="" textlink="">
      <xdr:nvSpPr>
        <xdr:cNvPr id="355" name="楕円 354"/>
        <xdr:cNvSpPr/>
      </xdr:nvSpPr>
      <xdr:spPr>
        <a:xfrm>
          <a:off x="22110700" y="146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356" name="【消防施設】&#10;一人当たり面積該当値テキスト"/>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357" name="楕円 356"/>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149352</xdr:rowOff>
    </xdr:from>
    <xdr:to>
      <xdr:col>116</xdr:col>
      <xdr:colOff>63500</xdr:colOff>
      <xdr:row>85</xdr:row>
      <xdr:rowOff>150113</xdr:rowOff>
    </xdr:to>
    <xdr:cxnSp macro="">
      <xdr:nvCxnSpPr>
        <xdr:cNvPr id="358" name="直線コネクタ 357"/>
        <xdr:cNvCxnSpPr/>
      </xdr:nvCxnSpPr>
      <xdr:spPr>
        <a:xfrm flipV="1">
          <a:off x="21323300" y="147226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20590</xdr:rowOff>
    </xdr:from>
    <xdr:ext cx="469744" cy="259045"/>
    <xdr:sp macro="" textlink="">
      <xdr:nvSpPr>
        <xdr:cNvPr id="359" name="n_1mainValue【消防施設】&#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0" name="正方形/長方形 3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1" name="正方形/長方形 3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2" name="正方形/長方形 3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3" name="正方形/長方形 3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4" name="正方形/長方形 3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5" name="正方形/長方形 3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6" name="正方形/長方形 3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正方形/長方形 3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8" name="テキスト ボックス 3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9" name="直線コネクタ 3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0" name="直線コネクタ 3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1" name="テキスト ボックス 3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2" name="直線コネクタ 3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3" name="テキスト ボックス 3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4" name="直線コネクタ 3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5" name="テキスト ボックス 3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6" name="直線コネクタ 3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7" name="テキスト ボックス 3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8" name="直線コネクタ 3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9" name="テキスト ボックス 3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0" name="直線コネクタ 3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1" name="テキスト ボックス 3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2" name="直線コネクタ 3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3" name="テキスト ボックス 3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85" name="直線コネクタ 38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86"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87" name="直線コネクタ 38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8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89" name="直線コネクタ 3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0"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1" name="フローチャート: 判断 390"/>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2" name="フローチャート: 判断 391"/>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93"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4" name="フローチャート: 判断 39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95"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6" name="テキスト ボックス 3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7" name="テキスト ボックス 3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8" name="テキスト ボックス 3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9" name="テキスト ボックス 3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0" name="テキスト ボックス 3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146231</xdr:rowOff>
    </xdr:from>
    <xdr:to>
      <xdr:col>85</xdr:col>
      <xdr:colOff>177800</xdr:colOff>
      <xdr:row>100</xdr:row>
      <xdr:rowOff>76381</xdr:rowOff>
    </xdr:to>
    <xdr:sp macro="" textlink="">
      <xdr:nvSpPr>
        <xdr:cNvPr id="401" name="楕円 400"/>
        <xdr:cNvSpPr/>
      </xdr:nvSpPr>
      <xdr:spPr>
        <a:xfrm>
          <a:off x="162687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61158</xdr:rowOff>
    </xdr:from>
    <xdr:ext cx="405111" cy="259045"/>
    <xdr:sp macro="" textlink="">
      <xdr:nvSpPr>
        <xdr:cNvPr id="402" name="【庁舎】&#10;有形固定資産減価償却率該当値テキスト"/>
        <xdr:cNvSpPr txBox="1"/>
      </xdr:nvSpPr>
      <xdr:spPr>
        <a:xfrm>
          <a:off x="16357600" y="1703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154395</xdr:rowOff>
    </xdr:from>
    <xdr:to>
      <xdr:col>81</xdr:col>
      <xdr:colOff>101600</xdr:colOff>
      <xdr:row>100</xdr:row>
      <xdr:rowOff>84545</xdr:rowOff>
    </xdr:to>
    <xdr:sp macro="" textlink="">
      <xdr:nvSpPr>
        <xdr:cNvPr id="403" name="楕円 402"/>
        <xdr:cNvSpPr/>
      </xdr:nvSpPr>
      <xdr:spPr>
        <a:xfrm>
          <a:off x="15430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25581</xdr:rowOff>
    </xdr:from>
    <xdr:to>
      <xdr:col>85</xdr:col>
      <xdr:colOff>127000</xdr:colOff>
      <xdr:row>100</xdr:row>
      <xdr:rowOff>33745</xdr:rowOff>
    </xdr:to>
    <xdr:cxnSp macro="">
      <xdr:nvCxnSpPr>
        <xdr:cNvPr id="404" name="直線コネクタ 403"/>
        <xdr:cNvCxnSpPr/>
      </xdr:nvCxnSpPr>
      <xdr:spPr>
        <a:xfrm flipV="1">
          <a:off x="15481300" y="1717058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101072</xdr:rowOff>
    </xdr:from>
    <xdr:ext cx="405111" cy="259045"/>
    <xdr:sp macro="" textlink="">
      <xdr:nvSpPr>
        <xdr:cNvPr id="405" name="n_1mainValue【庁舎】&#10;有形固定資産減価償却率"/>
        <xdr:cNvSpPr txBox="1"/>
      </xdr:nvSpPr>
      <xdr:spPr>
        <a:xfrm>
          <a:off x="152660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6" name="正方形/長方形 4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7" name="正方形/長方形 4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8" name="正方形/長方形 4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9" name="正方形/長方形 4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0" name="正方形/長方形 4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1" name="正方形/長方形 4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2" name="正方形/長方形 4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3" name="正方形/長方形 4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4" name="テキスト ボックス 4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5" name="直線コネクタ 4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6" name="直線コネクタ 4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17" name="テキスト ボックス 4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18" name="直線コネクタ 4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19" name="テキスト ボックス 4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0" name="直線コネクタ 4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1" name="テキスト ボックス 4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2" name="直線コネクタ 4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3" name="テキスト ボックス 4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5" name="テキスト ボックス 4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27" name="直線コネクタ 426"/>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28"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29" name="直線コネクタ 428"/>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0"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1" name="直線コネクタ 430"/>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32"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3" name="フローチャート: 判断 432"/>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34" name="フローチャート: 判断 433"/>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35"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36" name="フローチャート: 判断 435"/>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37"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38" name="テキスト ボックス 4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9" name="テキスト ボックス 4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0" name="テキスト ボックス 4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1" name="テキスト ボックス 4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2" name="テキスト ボックス 4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114782</xdr:rowOff>
    </xdr:from>
    <xdr:to>
      <xdr:col>116</xdr:col>
      <xdr:colOff>114300</xdr:colOff>
      <xdr:row>107</xdr:row>
      <xdr:rowOff>44932</xdr:rowOff>
    </xdr:to>
    <xdr:sp macro="" textlink="">
      <xdr:nvSpPr>
        <xdr:cNvPr id="443" name="楕円 442"/>
        <xdr:cNvSpPr/>
      </xdr:nvSpPr>
      <xdr:spPr>
        <a:xfrm>
          <a:off x="22110700" y="182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137659</xdr:rowOff>
    </xdr:from>
    <xdr:ext cx="469744" cy="259045"/>
    <xdr:sp macro="" textlink="">
      <xdr:nvSpPr>
        <xdr:cNvPr id="444" name="【庁舎】&#10;一人当たり面積該当値テキスト"/>
        <xdr:cNvSpPr txBox="1"/>
      </xdr:nvSpPr>
      <xdr:spPr>
        <a:xfrm>
          <a:off x="22199600" y="181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115697</xdr:rowOff>
    </xdr:from>
    <xdr:to>
      <xdr:col>112</xdr:col>
      <xdr:colOff>38100</xdr:colOff>
      <xdr:row>107</xdr:row>
      <xdr:rowOff>45847</xdr:rowOff>
    </xdr:to>
    <xdr:sp macro="" textlink="">
      <xdr:nvSpPr>
        <xdr:cNvPr id="445" name="楕円 444"/>
        <xdr:cNvSpPr/>
      </xdr:nvSpPr>
      <xdr:spPr>
        <a:xfrm>
          <a:off x="21272500" y="182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165582</xdr:rowOff>
    </xdr:from>
    <xdr:to>
      <xdr:col>116</xdr:col>
      <xdr:colOff>63500</xdr:colOff>
      <xdr:row>106</xdr:row>
      <xdr:rowOff>166497</xdr:rowOff>
    </xdr:to>
    <xdr:cxnSp macro="">
      <xdr:nvCxnSpPr>
        <xdr:cNvPr id="446" name="直線コネクタ 445"/>
        <xdr:cNvCxnSpPr/>
      </xdr:nvCxnSpPr>
      <xdr:spPr>
        <a:xfrm flipV="1">
          <a:off x="21323300" y="1833928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62374</xdr:rowOff>
    </xdr:from>
    <xdr:ext cx="469744" cy="259045"/>
    <xdr:sp macro="" textlink="">
      <xdr:nvSpPr>
        <xdr:cNvPr id="447" name="n_1mainValue【庁舎】&#10;一人当たり面積"/>
        <xdr:cNvSpPr txBox="1"/>
      </xdr:nvSpPr>
      <xdr:spPr>
        <a:xfrm>
          <a:off x="21075727" y="180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8" name="正方形/長方形 4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9" name="正方形/長方形 4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0" name="テキスト ボックス 4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体育館・プールの項目では町営プールの建設から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ため類似団体と比べて高い償却率となっている。一人当たり面積については町営の体育館・プール等設置数が少ないため類似団体と比べて低い数値となっている。一般廃棄物処理施設は、平成２７年に処理施設を建設していることから、類似団体と比較し、低い数値となっている。　当町の消防施設は平成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年に消防庁舎を建設してからまだ年数が経過していないため、償却率は類似団体と比べて低い数値となっている。</a:t>
          </a:r>
        </a:p>
        <a:p>
          <a:r>
            <a:rPr kumimoji="1" lang="ja-JP" altLang="en-US" sz="1300">
              <a:latin typeface="ＭＳ Ｐゴシック" panose="020B0600070205080204" pitchFamily="50" charset="-128"/>
              <a:ea typeface="ＭＳ Ｐゴシック" panose="020B0600070205080204" pitchFamily="50" charset="-128"/>
            </a:rPr>
            <a:t>  一人当たり面積は消防庁舎の新規建設により高い数値となっている。庁舎については建設から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年以上が経過しているため類似団体と比べて高い償却率となっている。一人当たり面積については類似団体と比べて平均的な数値となっている。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2,248
2,191
189.41
2,881,937
2,815,555
66,382
1,793,947
3,900,581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昨年度同様機構這いに推移している。依然として財政基盤は脆弱なことから、引き続き自主財源の確保と経常経費の節減に努める。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108796</xdr:rowOff>
    </xdr:to>
    <xdr:cxnSp macro="">
      <xdr:nvCxnSpPr>
        <xdr:cNvPr id="68" name="直線コネクタ 67"/>
        <xdr:cNvCxnSpPr/>
      </xdr:nvCxnSpPr>
      <xdr:spPr>
        <a:xfrm flipV="1">
          <a:off x="4114800" y="764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108796</xdr:rowOff>
    </xdr:to>
    <xdr:cxnSp macro="">
      <xdr:nvCxnSpPr>
        <xdr:cNvPr id="77" name="直線コネクタ 76"/>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92" name="テキスト ボックス 91"/>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169773</xdr:rowOff>
    </xdr:from>
    <xdr:ext cx="762000" cy="259045"/>
    <xdr:sp macro="" textlink="">
      <xdr:nvSpPr>
        <xdr:cNvPr id="94" name="テキスト ボックス 93"/>
        <xdr:cNvSpPr txBox="1"/>
      </xdr:nvSpPr>
      <xdr:spPr>
        <a:xfrm>
          <a:off x="1955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96" name="テキスト ボックス 95"/>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公債費の増額などにより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増加した。依然として類似団体内順位が低い状態が続いているので、今後も経常経費の節減に努め、適正化を図る。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81643</xdr:rowOff>
    </xdr:from>
    <xdr:to>
      <xdr:col>23</xdr:col>
      <xdr:colOff>133350</xdr:colOff>
      <xdr:row>65</xdr:row>
      <xdr:rowOff>150585</xdr:rowOff>
    </xdr:to>
    <xdr:cxnSp macro="">
      <xdr:nvCxnSpPr>
        <xdr:cNvPr id="133" name="直線コネクタ 132"/>
        <xdr:cNvCxnSpPr/>
      </xdr:nvCxnSpPr>
      <xdr:spPr>
        <a:xfrm>
          <a:off x="4114800" y="1122589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128996</xdr:rowOff>
    </xdr:from>
    <xdr:to>
      <xdr:col>19</xdr:col>
      <xdr:colOff>133350</xdr:colOff>
      <xdr:row>65</xdr:row>
      <xdr:rowOff>81643</xdr:rowOff>
    </xdr:to>
    <xdr:cxnSp macro="">
      <xdr:nvCxnSpPr>
        <xdr:cNvPr id="136" name="直線コネクタ 135"/>
        <xdr:cNvCxnSpPr/>
      </xdr:nvCxnSpPr>
      <xdr:spPr>
        <a:xfrm>
          <a:off x="3225800" y="1110179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128996</xdr:rowOff>
    </xdr:from>
    <xdr:to>
      <xdr:col>15</xdr:col>
      <xdr:colOff>82550</xdr:colOff>
      <xdr:row>65</xdr:row>
      <xdr:rowOff>112667</xdr:rowOff>
    </xdr:to>
    <xdr:cxnSp macro="">
      <xdr:nvCxnSpPr>
        <xdr:cNvPr id="139" name="直線コネクタ 138"/>
        <xdr:cNvCxnSpPr/>
      </xdr:nvCxnSpPr>
      <xdr:spPr>
        <a:xfrm flipV="1">
          <a:off x="2336800" y="1110179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29935</xdr:rowOff>
    </xdr:from>
    <xdr:to>
      <xdr:col>11</xdr:col>
      <xdr:colOff>31750</xdr:colOff>
      <xdr:row>65</xdr:row>
      <xdr:rowOff>112667</xdr:rowOff>
    </xdr:to>
    <xdr:cxnSp macro="">
      <xdr:nvCxnSpPr>
        <xdr:cNvPr id="142" name="直線コネクタ 141"/>
        <xdr:cNvCxnSpPr/>
      </xdr:nvCxnSpPr>
      <xdr:spPr>
        <a:xfrm>
          <a:off x="1447800" y="11174185"/>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99785</xdr:rowOff>
    </xdr:from>
    <xdr:to>
      <xdr:col>23</xdr:col>
      <xdr:colOff>184150</xdr:colOff>
      <xdr:row>66</xdr:row>
      <xdr:rowOff>29935</xdr:rowOff>
    </xdr:to>
    <xdr:sp macro="" textlink="">
      <xdr:nvSpPr>
        <xdr:cNvPr id="152" name="楕円 151"/>
        <xdr:cNvSpPr/>
      </xdr:nvSpPr>
      <xdr:spPr>
        <a:xfrm>
          <a:off x="49022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71862</xdr:rowOff>
    </xdr:from>
    <xdr:ext cx="762000" cy="259045"/>
    <xdr:sp macro="" textlink="">
      <xdr:nvSpPr>
        <xdr:cNvPr id="153" name="財政構造の弾力性該当値テキスト"/>
        <xdr:cNvSpPr txBox="1"/>
      </xdr:nvSpPr>
      <xdr:spPr>
        <a:xfrm>
          <a:off x="5041900" y="1121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30843</xdr:rowOff>
    </xdr:from>
    <xdr:to>
      <xdr:col>19</xdr:col>
      <xdr:colOff>184150</xdr:colOff>
      <xdr:row>65</xdr:row>
      <xdr:rowOff>132443</xdr:rowOff>
    </xdr:to>
    <xdr:sp macro="" textlink="">
      <xdr:nvSpPr>
        <xdr:cNvPr id="154" name="楕円 153"/>
        <xdr:cNvSpPr/>
      </xdr:nvSpPr>
      <xdr:spPr>
        <a:xfrm>
          <a:off x="4064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117220</xdr:rowOff>
    </xdr:from>
    <xdr:ext cx="736600" cy="259045"/>
    <xdr:sp macro="" textlink="">
      <xdr:nvSpPr>
        <xdr:cNvPr id="155" name="テキスト ボックス 154"/>
        <xdr:cNvSpPr txBox="1"/>
      </xdr:nvSpPr>
      <xdr:spPr>
        <a:xfrm>
          <a:off x="3733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78196</xdr:rowOff>
    </xdr:from>
    <xdr:to>
      <xdr:col>15</xdr:col>
      <xdr:colOff>133350</xdr:colOff>
      <xdr:row>65</xdr:row>
      <xdr:rowOff>8346</xdr:rowOff>
    </xdr:to>
    <xdr:sp macro="" textlink="">
      <xdr:nvSpPr>
        <xdr:cNvPr id="156" name="楕円 155"/>
        <xdr:cNvSpPr/>
      </xdr:nvSpPr>
      <xdr:spPr>
        <a:xfrm>
          <a:off x="3175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164573</xdr:rowOff>
    </xdr:from>
    <xdr:ext cx="762000" cy="259045"/>
    <xdr:sp macro="" textlink="">
      <xdr:nvSpPr>
        <xdr:cNvPr id="157" name="テキスト ボックス 156"/>
        <xdr:cNvSpPr txBox="1"/>
      </xdr:nvSpPr>
      <xdr:spPr>
        <a:xfrm>
          <a:off x="2844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61867</xdr:rowOff>
    </xdr:from>
    <xdr:to>
      <xdr:col>11</xdr:col>
      <xdr:colOff>82550</xdr:colOff>
      <xdr:row>65</xdr:row>
      <xdr:rowOff>163467</xdr:rowOff>
    </xdr:to>
    <xdr:sp macro="" textlink="">
      <xdr:nvSpPr>
        <xdr:cNvPr id="158" name="楕円 157"/>
        <xdr:cNvSpPr/>
      </xdr:nvSpPr>
      <xdr:spPr>
        <a:xfrm>
          <a:off x="2286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148244</xdr:rowOff>
    </xdr:from>
    <xdr:ext cx="762000" cy="259045"/>
    <xdr:sp macro="" textlink="">
      <xdr:nvSpPr>
        <xdr:cNvPr id="159" name="テキスト ボックス 158"/>
        <xdr:cNvSpPr txBox="1"/>
      </xdr:nvSpPr>
      <xdr:spPr>
        <a:xfrm>
          <a:off x="1955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150585</xdr:rowOff>
    </xdr:from>
    <xdr:to>
      <xdr:col>7</xdr:col>
      <xdr:colOff>31750</xdr:colOff>
      <xdr:row>65</xdr:row>
      <xdr:rowOff>80735</xdr:rowOff>
    </xdr:to>
    <xdr:sp macro="" textlink="">
      <xdr:nvSpPr>
        <xdr:cNvPr id="160" name="楕円 159"/>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65512</xdr:rowOff>
    </xdr:from>
    <xdr:ext cx="762000" cy="259045"/>
    <xdr:sp macro="" textlink="">
      <xdr:nvSpPr>
        <xdr:cNvPr id="161" name="テキスト ボックス 160"/>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旧消防庁舎の解体事業や各種システムの保守事業等による物件費の増加や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職員数の増に伴う人件費の増加により</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16,138</a:t>
          </a:r>
          <a:r>
            <a:rPr kumimoji="1" lang="ja-JP" altLang="ja-JP" sz="1100">
              <a:solidFill>
                <a:schemeClr val="dk1"/>
              </a:solidFill>
              <a:effectLst/>
              <a:latin typeface="+mn-lt"/>
              <a:ea typeface="+mn-ea"/>
              <a:cs typeface="+mn-cs"/>
            </a:rPr>
            <a:t>円の増となっている。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154090</xdr:rowOff>
    </xdr:from>
    <xdr:to>
      <xdr:col>23</xdr:col>
      <xdr:colOff>133350</xdr:colOff>
      <xdr:row>84</xdr:row>
      <xdr:rowOff>1183</xdr:rowOff>
    </xdr:to>
    <xdr:cxnSp macro="">
      <xdr:nvCxnSpPr>
        <xdr:cNvPr id="197" name="直線コネクタ 196"/>
        <xdr:cNvCxnSpPr/>
      </xdr:nvCxnSpPr>
      <xdr:spPr>
        <a:xfrm>
          <a:off x="4114800" y="14384440"/>
          <a:ext cx="8382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89306</xdr:rowOff>
    </xdr:from>
    <xdr:to>
      <xdr:col>19</xdr:col>
      <xdr:colOff>133350</xdr:colOff>
      <xdr:row>83</xdr:row>
      <xdr:rowOff>154090</xdr:rowOff>
    </xdr:to>
    <xdr:cxnSp macro="">
      <xdr:nvCxnSpPr>
        <xdr:cNvPr id="200" name="直線コネクタ 199"/>
        <xdr:cNvCxnSpPr/>
      </xdr:nvCxnSpPr>
      <xdr:spPr>
        <a:xfrm>
          <a:off x="3225800" y="14319656"/>
          <a:ext cx="8890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12205</xdr:rowOff>
    </xdr:from>
    <xdr:to>
      <xdr:col>15</xdr:col>
      <xdr:colOff>82550</xdr:colOff>
      <xdr:row>83</xdr:row>
      <xdr:rowOff>89306</xdr:rowOff>
    </xdr:to>
    <xdr:cxnSp macro="">
      <xdr:nvCxnSpPr>
        <xdr:cNvPr id="203" name="直線コネクタ 202"/>
        <xdr:cNvCxnSpPr/>
      </xdr:nvCxnSpPr>
      <xdr:spPr>
        <a:xfrm>
          <a:off x="2336800" y="14242555"/>
          <a:ext cx="889000" cy="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147332</xdr:rowOff>
    </xdr:from>
    <xdr:to>
      <xdr:col>11</xdr:col>
      <xdr:colOff>31750</xdr:colOff>
      <xdr:row>83</xdr:row>
      <xdr:rowOff>12205</xdr:rowOff>
    </xdr:to>
    <xdr:cxnSp macro="">
      <xdr:nvCxnSpPr>
        <xdr:cNvPr id="206" name="直線コネクタ 205"/>
        <xdr:cNvCxnSpPr/>
      </xdr:nvCxnSpPr>
      <xdr:spPr>
        <a:xfrm>
          <a:off x="1447800" y="14206232"/>
          <a:ext cx="889000" cy="3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121833</xdr:rowOff>
    </xdr:from>
    <xdr:to>
      <xdr:col>23</xdr:col>
      <xdr:colOff>184150</xdr:colOff>
      <xdr:row>84</xdr:row>
      <xdr:rowOff>51983</xdr:rowOff>
    </xdr:to>
    <xdr:sp macro="" textlink="">
      <xdr:nvSpPr>
        <xdr:cNvPr id="216" name="楕円 215"/>
        <xdr:cNvSpPr/>
      </xdr:nvSpPr>
      <xdr:spPr>
        <a:xfrm>
          <a:off x="4902200" y="143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93910</xdr:rowOff>
    </xdr:from>
    <xdr:ext cx="762000" cy="259045"/>
    <xdr:sp macro="" textlink="">
      <xdr:nvSpPr>
        <xdr:cNvPr id="217" name="人件費・物件費等の状況該当値テキスト"/>
        <xdr:cNvSpPr txBox="1"/>
      </xdr:nvSpPr>
      <xdr:spPr>
        <a:xfrm>
          <a:off x="5041900" y="1432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103290</xdr:rowOff>
    </xdr:from>
    <xdr:to>
      <xdr:col>19</xdr:col>
      <xdr:colOff>184150</xdr:colOff>
      <xdr:row>84</xdr:row>
      <xdr:rowOff>33440</xdr:rowOff>
    </xdr:to>
    <xdr:sp macro="" textlink="">
      <xdr:nvSpPr>
        <xdr:cNvPr id="218" name="楕円 217"/>
        <xdr:cNvSpPr/>
      </xdr:nvSpPr>
      <xdr:spPr>
        <a:xfrm>
          <a:off x="4064000" y="14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18217</xdr:rowOff>
    </xdr:from>
    <xdr:ext cx="736600" cy="259045"/>
    <xdr:sp macro="" textlink="">
      <xdr:nvSpPr>
        <xdr:cNvPr id="219" name="テキスト ボックス 218"/>
        <xdr:cNvSpPr txBox="1"/>
      </xdr:nvSpPr>
      <xdr:spPr>
        <a:xfrm>
          <a:off x="3733800" y="1442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38506</xdr:rowOff>
    </xdr:from>
    <xdr:to>
      <xdr:col>15</xdr:col>
      <xdr:colOff>133350</xdr:colOff>
      <xdr:row>83</xdr:row>
      <xdr:rowOff>140106</xdr:rowOff>
    </xdr:to>
    <xdr:sp macro="" textlink="">
      <xdr:nvSpPr>
        <xdr:cNvPr id="220" name="楕円 219"/>
        <xdr:cNvSpPr/>
      </xdr:nvSpPr>
      <xdr:spPr>
        <a:xfrm>
          <a:off x="3175000" y="142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124883</xdr:rowOff>
    </xdr:from>
    <xdr:ext cx="762000" cy="259045"/>
    <xdr:sp macro="" textlink="">
      <xdr:nvSpPr>
        <xdr:cNvPr id="221" name="テキスト ボックス 220"/>
        <xdr:cNvSpPr txBox="1"/>
      </xdr:nvSpPr>
      <xdr:spPr>
        <a:xfrm>
          <a:off x="2844800" y="143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132855</xdr:rowOff>
    </xdr:from>
    <xdr:to>
      <xdr:col>11</xdr:col>
      <xdr:colOff>82550</xdr:colOff>
      <xdr:row>83</xdr:row>
      <xdr:rowOff>63005</xdr:rowOff>
    </xdr:to>
    <xdr:sp macro="" textlink="">
      <xdr:nvSpPr>
        <xdr:cNvPr id="222" name="楕円 221"/>
        <xdr:cNvSpPr/>
      </xdr:nvSpPr>
      <xdr:spPr>
        <a:xfrm>
          <a:off x="2286000" y="141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47782</xdr:rowOff>
    </xdr:from>
    <xdr:ext cx="762000" cy="259045"/>
    <xdr:sp macro="" textlink="">
      <xdr:nvSpPr>
        <xdr:cNvPr id="223" name="テキスト ボックス 222"/>
        <xdr:cNvSpPr txBox="1"/>
      </xdr:nvSpPr>
      <xdr:spPr>
        <a:xfrm>
          <a:off x="1955800" y="142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96532</xdr:rowOff>
    </xdr:from>
    <xdr:to>
      <xdr:col>7</xdr:col>
      <xdr:colOff>31750</xdr:colOff>
      <xdr:row>83</xdr:row>
      <xdr:rowOff>26682</xdr:rowOff>
    </xdr:to>
    <xdr:sp macro="" textlink="">
      <xdr:nvSpPr>
        <xdr:cNvPr id="224" name="楕円 223"/>
        <xdr:cNvSpPr/>
      </xdr:nvSpPr>
      <xdr:spPr>
        <a:xfrm>
          <a:off x="1397000" y="141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11459</xdr:rowOff>
    </xdr:from>
    <xdr:ext cx="762000" cy="259045"/>
    <xdr:sp macro="" textlink="">
      <xdr:nvSpPr>
        <xdr:cNvPr id="225" name="テキスト ボックス 224"/>
        <xdr:cNvSpPr txBox="1"/>
      </xdr:nvSpPr>
      <xdr:spPr>
        <a:xfrm>
          <a:off x="1066800" y="1424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同数で数位している。</a:t>
          </a:r>
          <a:r>
            <a:rPr kumimoji="1" lang="ja-JP" altLang="ja-JP" sz="1100">
              <a:solidFill>
                <a:schemeClr val="dk1"/>
              </a:solidFill>
              <a:effectLst/>
              <a:latin typeface="+mn-lt"/>
              <a:ea typeface="+mn-ea"/>
              <a:cs typeface="+mn-cs"/>
            </a:rPr>
            <a:t>今後も国を上回らない数値とするように努めていく。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38736</xdr:rowOff>
    </xdr:to>
    <xdr:cxnSp macro="">
      <xdr:nvCxnSpPr>
        <xdr:cNvPr id="258" name="直線コネクタ 257"/>
        <xdr:cNvCxnSpPr/>
      </xdr:nvCxnSpPr>
      <xdr:spPr>
        <a:xfrm flipV="1">
          <a:off x="15290800" y="14918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87</xdr:row>
      <xdr:rowOff>123189</xdr:rowOff>
    </xdr:to>
    <xdr:cxnSp macro="">
      <xdr:nvCxnSpPr>
        <xdr:cNvPr id="261" name="直線コネクタ 260"/>
        <xdr:cNvCxnSpPr/>
      </xdr:nvCxnSpPr>
      <xdr:spPr>
        <a:xfrm flipV="1">
          <a:off x="14401800" y="14954886"/>
          <a:ext cx="8890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123189</xdr:rowOff>
    </xdr:to>
    <xdr:cxnSp macro="">
      <xdr:nvCxnSpPr>
        <xdr:cNvPr id="264" name="直線コネクタ 263"/>
        <xdr:cNvCxnSpPr/>
      </xdr:nvCxnSpPr>
      <xdr:spPr>
        <a:xfrm>
          <a:off x="13512800" y="1502727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5" name="給与水準   （国との比較）該当値テキスト"/>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78" name="楕円 277"/>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74313</xdr:rowOff>
    </xdr:from>
    <xdr:ext cx="762000" cy="259045"/>
    <xdr:sp macro="" textlink="">
      <xdr:nvSpPr>
        <xdr:cNvPr id="279" name="テキスト ボックス 278"/>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0" name="楕円 279"/>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1" name="テキスト ボックス 280"/>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値とほぼ同数で推移している。例年類似団体平均値より高い数値で推移しているが、人口の減と職員間の世代のミスマッチを解消するための採用などが影響している。今後も住民サービスの低下を招くことのないよう体制を整備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83058</xdr:rowOff>
    </xdr:from>
    <xdr:to>
      <xdr:col>81</xdr:col>
      <xdr:colOff>44450</xdr:colOff>
      <xdr:row>62</xdr:row>
      <xdr:rowOff>85230</xdr:rowOff>
    </xdr:to>
    <xdr:cxnSp macro="">
      <xdr:nvCxnSpPr>
        <xdr:cNvPr id="315" name="直線コネクタ 314"/>
        <xdr:cNvCxnSpPr/>
      </xdr:nvCxnSpPr>
      <xdr:spPr>
        <a:xfrm>
          <a:off x="16179800" y="1071295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45898</xdr:rowOff>
    </xdr:from>
    <xdr:to>
      <xdr:col>77</xdr:col>
      <xdr:colOff>44450</xdr:colOff>
      <xdr:row>62</xdr:row>
      <xdr:rowOff>83058</xdr:rowOff>
    </xdr:to>
    <xdr:cxnSp macro="">
      <xdr:nvCxnSpPr>
        <xdr:cNvPr id="318" name="直線コネクタ 317"/>
        <xdr:cNvCxnSpPr/>
      </xdr:nvCxnSpPr>
      <xdr:spPr>
        <a:xfrm>
          <a:off x="15290800" y="10675798"/>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24181</xdr:rowOff>
    </xdr:from>
    <xdr:to>
      <xdr:col>72</xdr:col>
      <xdr:colOff>203200</xdr:colOff>
      <xdr:row>62</xdr:row>
      <xdr:rowOff>45898</xdr:rowOff>
    </xdr:to>
    <xdr:cxnSp macro="">
      <xdr:nvCxnSpPr>
        <xdr:cNvPr id="321" name="直線コネクタ 320"/>
        <xdr:cNvCxnSpPr/>
      </xdr:nvCxnSpPr>
      <xdr:spPr>
        <a:xfrm>
          <a:off x="14401800" y="1065408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24181</xdr:rowOff>
    </xdr:from>
    <xdr:to>
      <xdr:col>68</xdr:col>
      <xdr:colOff>152400</xdr:colOff>
      <xdr:row>62</xdr:row>
      <xdr:rowOff>32626</xdr:rowOff>
    </xdr:to>
    <xdr:cxnSp macro="">
      <xdr:nvCxnSpPr>
        <xdr:cNvPr id="324" name="直線コネクタ 323"/>
        <xdr:cNvCxnSpPr/>
      </xdr:nvCxnSpPr>
      <xdr:spPr>
        <a:xfrm flipV="1">
          <a:off x="13512800" y="10654081"/>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34430</xdr:rowOff>
    </xdr:from>
    <xdr:to>
      <xdr:col>81</xdr:col>
      <xdr:colOff>95250</xdr:colOff>
      <xdr:row>62</xdr:row>
      <xdr:rowOff>136030</xdr:rowOff>
    </xdr:to>
    <xdr:sp macro="" textlink="">
      <xdr:nvSpPr>
        <xdr:cNvPr id="334" name="楕円 333"/>
        <xdr:cNvSpPr/>
      </xdr:nvSpPr>
      <xdr:spPr>
        <a:xfrm>
          <a:off x="16967200" y="10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6507</xdr:rowOff>
    </xdr:from>
    <xdr:ext cx="762000" cy="259045"/>
    <xdr:sp macro="" textlink="">
      <xdr:nvSpPr>
        <xdr:cNvPr id="335" name="定員管理の状況該当値テキスト"/>
        <xdr:cNvSpPr txBox="1"/>
      </xdr:nvSpPr>
      <xdr:spPr>
        <a:xfrm>
          <a:off x="17106900" y="1063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32258</xdr:rowOff>
    </xdr:from>
    <xdr:to>
      <xdr:col>77</xdr:col>
      <xdr:colOff>95250</xdr:colOff>
      <xdr:row>62</xdr:row>
      <xdr:rowOff>133858</xdr:rowOff>
    </xdr:to>
    <xdr:sp macro="" textlink="">
      <xdr:nvSpPr>
        <xdr:cNvPr id="336" name="楕円 335"/>
        <xdr:cNvSpPr/>
      </xdr:nvSpPr>
      <xdr:spPr>
        <a:xfrm>
          <a:off x="16129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37" name="テキスト ボックス 336"/>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166548</xdr:rowOff>
    </xdr:from>
    <xdr:to>
      <xdr:col>73</xdr:col>
      <xdr:colOff>44450</xdr:colOff>
      <xdr:row>62</xdr:row>
      <xdr:rowOff>96698</xdr:rowOff>
    </xdr:to>
    <xdr:sp macro="" textlink="">
      <xdr:nvSpPr>
        <xdr:cNvPr id="338" name="楕円 337"/>
        <xdr:cNvSpPr/>
      </xdr:nvSpPr>
      <xdr:spPr>
        <a:xfrm>
          <a:off x="15240000" y="106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81475</xdr:rowOff>
    </xdr:from>
    <xdr:ext cx="762000" cy="259045"/>
    <xdr:sp macro="" textlink="">
      <xdr:nvSpPr>
        <xdr:cNvPr id="339" name="テキスト ボックス 338"/>
        <xdr:cNvSpPr txBox="1"/>
      </xdr:nvSpPr>
      <xdr:spPr>
        <a:xfrm>
          <a:off x="14909800" y="107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144831</xdr:rowOff>
    </xdr:from>
    <xdr:to>
      <xdr:col>68</xdr:col>
      <xdr:colOff>203200</xdr:colOff>
      <xdr:row>62</xdr:row>
      <xdr:rowOff>74981</xdr:rowOff>
    </xdr:to>
    <xdr:sp macro="" textlink="">
      <xdr:nvSpPr>
        <xdr:cNvPr id="340" name="楕円 339"/>
        <xdr:cNvSpPr/>
      </xdr:nvSpPr>
      <xdr:spPr>
        <a:xfrm>
          <a:off x="14351000" y="106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59758</xdr:rowOff>
    </xdr:from>
    <xdr:ext cx="762000" cy="259045"/>
    <xdr:sp macro="" textlink="">
      <xdr:nvSpPr>
        <xdr:cNvPr id="341" name="テキスト ボックス 340"/>
        <xdr:cNvSpPr txBox="1"/>
      </xdr:nvSpPr>
      <xdr:spPr>
        <a:xfrm>
          <a:off x="14020800" y="1068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153276</xdr:rowOff>
    </xdr:from>
    <xdr:to>
      <xdr:col>64</xdr:col>
      <xdr:colOff>152400</xdr:colOff>
      <xdr:row>62</xdr:row>
      <xdr:rowOff>83426</xdr:rowOff>
    </xdr:to>
    <xdr:sp macro="" textlink="">
      <xdr:nvSpPr>
        <xdr:cNvPr id="342" name="楕円 341"/>
        <xdr:cNvSpPr/>
      </xdr:nvSpPr>
      <xdr:spPr>
        <a:xfrm>
          <a:off x="13462000" y="106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68203</xdr:rowOff>
    </xdr:from>
    <xdr:ext cx="762000" cy="259045"/>
    <xdr:sp macro="" textlink="">
      <xdr:nvSpPr>
        <xdr:cNvPr id="343" name="テキスト ボックス 342"/>
        <xdr:cNvSpPr txBox="1"/>
      </xdr:nvSpPr>
      <xdr:spPr>
        <a:xfrm>
          <a:off x="13131800" y="1069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a:t>
          </a:r>
          <a:r>
            <a:rPr kumimoji="1" lang="ja-JP" altLang="en-US" sz="1100">
              <a:solidFill>
                <a:schemeClr val="dk1"/>
              </a:solidFill>
              <a:effectLst/>
              <a:latin typeface="+mn-lt"/>
              <a:ea typeface="+mn-ea"/>
              <a:cs typeface="+mn-cs"/>
            </a:rPr>
            <a:t>ほとんど</a:t>
          </a:r>
          <a:r>
            <a:rPr kumimoji="1" lang="ja-JP" altLang="ja-JP" sz="1100">
              <a:solidFill>
                <a:schemeClr val="dk1"/>
              </a:solidFill>
              <a:effectLst/>
              <a:latin typeface="+mn-lt"/>
              <a:ea typeface="+mn-ea"/>
              <a:cs typeface="+mn-cs"/>
            </a:rPr>
            <a:t>同数値で横這いに推移している。類似団体数値を下回る状態であるが、今後も起債に大きく頼ることのない財政運営に努める。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105833</xdr:rowOff>
    </xdr:to>
    <xdr:cxnSp macro="">
      <xdr:nvCxnSpPr>
        <xdr:cNvPr id="376" name="直線コネクタ 375"/>
        <xdr:cNvCxnSpPr/>
      </xdr:nvCxnSpPr>
      <xdr:spPr>
        <a:xfrm>
          <a:off x="16179800" y="72986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97790</xdr:rowOff>
    </xdr:to>
    <xdr:cxnSp macro="">
      <xdr:nvCxnSpPr>
        <xdr:cNvPr id="379" name="直線コネクタ 378"/>
        <xdr:cNvCxnSpPr/>
      </xdr:nvCxnSpPr>
      <xdr:spPr>
        <a:xfrm>
          <a:off x="15290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105833</xdr:rowOff>
    </xdr:to>
    <xdr:cxnSp macro="">
      <xdr:nvCxnSpPr>
        <xdr:cNvPr id="382" name="直線コネクタ 381"/>
        <xdr:cNvCxnSpPr/>
      </xdr:nvCxnSpPr>
      <xdr:spPr>
        <a:xfrm flipV="1">
          <a:off x="14401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105833</xdr:rowOff>
    </xdr:to>
    <xdr:cxnSp macro="">
      <xdr:nvCxnSpPr>
        <xdr:cNvPr id="385" name="直線コネクタ 384"/>
        <xdr:cNvCxnSpPr/>
      </xdr:nvCxnSpPr>
      <xdr:spPr>
        <a:xfrm>
          <a:off x="13512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5" name="楕円 394"/>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6"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397" name="楕円 396"/>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8" name="テキスト ボックス 397"/>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9" name="楕円 398"/>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0" name="テキスト ボックス 399"/>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1" name="楕円 400"/>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2" name="テキスト ボックス 401"/>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3" name="楕円 402"/>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150723</xdr:rowOff>
    </xdr:from>
    <xdr:ext cx="762000" cy="259045"/>
    <xdr:sp macro="" textlink="">
      <xdr:nvSpPr>
        <xdr:cNvPr id="404" name="テキスト ボックス 403"/>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は減少しているが、普通交付税や基金残高の減少により</a:t>
          </a:r>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、後生への負担の軽減を図るため、交付税措置等有利な地方債の活用や、経費の節減による充当可能基金の増加のための経費の総点検を図り、財政の健全化を図る。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122555</xdr:rowOff>
    </xdr:from>
    <xdr:to>
      <xdr:col>81</xdr:col>
      <xdr:colOff>44450</xdr:colOff>
      <xdr:row>20</xdr:row>
      <xdr:rowOff>73478</xdr:rowOff>
    </xdr:to>
    <xdr:cxnSp macro="">
      <xdr:nvCxnSpPr>
        <xdr:cNvPr id="440" name="直線コネクタ 439"/>
        <xdr:cNvCxnSpPr/>
      </xdr:nvCxnSpPr>
      <xdr:spPr>
        <a:xfrm>
          <a:off x="16179800" y="3380105"/>
          <a:ext cx="8382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122555</xdr:rowOff>
    </xdr:from>
    <xdr:to>
      <xdr:col>77</xdr:col>
      <xdr:colOff>44450</xdr:colOff>
      <xdr:row>19</xdr:row>
      <xdr:rowOff>163921</xdr:rowOff>
    </xdr:to>
    <xdr:cxnSp macro="">
      <xdr:nvCxnSpPr>
        <xdr:cNvPr id="443" name="直線コネクタ 442"/>
        <xdr:cNvCxnSpPr/>
      </xdr:nvCxnSpPr>
      <xdr:spPr>
        <a:xfrm flipV="1">
          <a:off x="15290800" y="338010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141424</xdr:rowOff>
    </xdr:from>
    <xdr:to>
      <xdr:col>72</xdr:col>
      <xdr:colOff>203200</xdr:colOff>
      <xdr:row>19</xdr:row>
      <xdr:rowOff>163921</xdr:rowOff>
    </xdr:to>
    <xdr:cxnSp macro="">
      <xdr:nvCxnSpPr>
        <xdr:cNvPr id="446" name="直線コネクタ 445"/>
        <xdr:cNvCxnSpPr/>
      </xdr:nvCxnSpPr>
      <xdr:spPr>
        <a:xfrm>
          <a:off x="14401800" y="3056074"/>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141424</xdr:rowOff>
    </xdr:from>
    <xdr:to>
      <xdr:col>68</xdr:col>
      <xdr:colOff>152400</xdr:colOff>
      <xdr:row>19</xdr:row>
      <xdr:rowOff>57059</xdr:rowOff>
    </xdr:to>
    <xdr:cxnSp macro="">
      <xdr:nvCxnSpPr>
        <xdr:cNvPr id="449" name="直線コネクタ 448"/>
        <xdr:cNvCxnSpPr/>
      </xdr:nvCxnSpPr>
      <xdr:spPr>
        <a:xfrm flipV="1">
          <a:off x="13512800" y="3056074"/>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22678</xdr:rowOff>
    </xdr:from>
    <xdr:to>
      <xdr:col>81</xdr:col>
      <xdr:colOff>95250</xdr:colOff>
      <xdr:row>20</xdr:row>
      <xdr:rowOff>124278</xdr:rowOff>
    </xdr:to>
    <xdr:sp macro="" textlink="">
      <xdr:nvSpPr>
        <xdr:cNvPr id="459" name="楕円 458"/>
        <xdr:cNvSpPr/>
      </xdr:nvSpPr>
      <xdr:spPr>
        <a:xfrm>
          <a:off x="169672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166205</xdr:rowOff>
    </xdr:from>
    <xdr:ext cx="762000" cy="259045"/>
    <xdr:sp macro="" textlink="">
      <xdr:nvSpPr>
        <xdr:cNvPr id="460" name="将来負担の状況該当値テキスト"/>
        <xdr:cNvSpPr txBox="1"/>
      </xdr:nvSpPr>
      <xdr:spPr>
        <a:xfrm>
          <a:off x="17106900" y="34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71755</xdr:rowOff>
    </xdr:from>
    <xdr:to>
      <xdr:col>77</xdr:col>
      <xdr:colOff>95250</xdr:colOff>
      <xdr:row>20</xdr:row>
      <xdr:rowOff>1905</xdr:rowOff>
    </xdr:to>
    <xdr:sp macro="" textlink="">
      <xdr:nvSpPr>
        <xdr:cNvPr id="461" name="楕円 460"/>
        <xdr:cNvSpPr/>
      </xdr:nvSpPr>
      <xdr:spPr>
        <a:xfrm>
          <a:off x="16129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158132</xdr:rowOff>
    </xdr:from>
    <xdr:ext cx="736600" cy="259045"/>
    <xdr:sp macro="" textlink="">
      <xdr:nvSpPr>
        <xdr:cNvPr id="462" name="テキスト ボックス 461"/>
        <xdr:cNvSpPr txBox="1"/>
      </xdr:nvSpPr>
      <xdr:spPr>
        <a:xfrm>
          <a:off x="15798800" y="34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113121</xdr:rowOff>
    </xdr:from>
    <xdr:to>
      <xdr:col>73</xdr:col>
      <xdr:colOff>44450</xdr:colOff>
      <xdr:row>20</xdr:row>
      <xdr:rowOff>43271</xdr:rowOff>
    </xdr:to>
    <xdr:sp macro="" textlink="">
      <xdr:nvSpPr>
        <xdr:cNvPr id="463" name="楕円 462"/>
        <xdr:cNvSpPr/>
      </xdr:nvSpPr>
      <xdr:spPr>
        <a:xfrm>
          <a:off x="15240000" y="33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28048</xdr:rowOff>
    </xdr:from>
    <xdr:ext cx="762000" cy="259045"/>
    <xdr:sp macro="" textlink="">
      <xdr:nvSpPr>
        <xdr:cNvPr id="464" name="テキスト ボックス 463"/>
        <xdr:cNvSpPr txBox="1"/>
      </xdr:nvSpPr>
      <xdr:spPr>
        <a:xfrm>
          <a:off x="14909800" y="345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90624</xdr:rowOff>
    </xdr:from>
    <xdr:to>
      <xdr:col>68</xdr:col>
      <xdr:colOff>203200</xdr:colOff>
      <xdr:row>18</xdr:row>
      <xdr:rowOff>20774</xdr:rowOff>
    </xdr:to>
    <xdr:sp macro="" textlink="">
      <xdr:nvSpPr>
        <xdr:cNvPr id="465" name="楕円 464"/>
        <xdr:cNvSpPr/>
      </xdr:nvSpPr>
      <xdr:spPr>
        <a:xfrm>
          <a:off x="14351000" y="30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5551</xdr:rowOff>
    </xdr:from>
    <xdr:ext cx="762000" cy="259045"/>
    <xdr:sp macro="" textlink="">
      <xdr:nvSpPr>
        <xdr:cNvPr id="466" name="テキスト ボックス 465"/>
        <xdr:cNvSpPr txBox="1"/>
      </xdr:nvSpPr>
      <xdr:spPr>
        <a:xfrm>
          <a:off x="14020800" y="309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6259</xdr:rowOff>
    </xdr:from>
    <xdr:to>
      <xdr:col>64</xdr:col>
      <xdr:colOff>152400</xdr:colOff>
      <xdr:row>19</xdr:row>
      <xdr:rowOff>107859</xdr:rowOff>
    </xdr:to>
    <xdr:sp macro="" textlink="">
      <xdr:nvSpPr>
        <xdr:cNvPr id="467" name="楕円 466"/>
        <xdr:cNvSpPr/>
      </xdr:nvSpPr>
      <xdr:spPr>
        <a:xfrm>
          <a:off x="13462000" y="32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92636</xdr:rowOff>
    </xdr:from>
    <xdr:ext cx="762000" cy="259045"/>
    <xdr:sp macro="" textlink="">
      <xdr:nvSpPr>
        <xdr:cNvPr id="468" name="テキスト ボックス 467"/>
        <xdr:cNvSpPr txBox="1"/>
      </xdr:nvSpPr>
      <xdr:spPr>
        <a:xfrm>
          <a:off x="13131800" y="335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2,248
2,191
189.41
2,881,937
2,815,555
66,382
1,793,947
3,900,581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職員構成の変化により前年度と比べて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ポイント増加している。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今後も定員管理、内部経費の節減などにより適正化を図る。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143002</xdr:rowOff>
    </xdr:to>
    <xdr:cxnSp macro="">
      <xdr:nvCxnSpPr>
        <xdr:cNvPr id="64" name="直線コネクタ 63"/>
        <xdr:cNvCxnSpPr/>
      </xdr:nvCxnSpPr>
      <xdr:spPr>
        <a:xfrm>
          <a:off x="3987800" y="64226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78994</xdr:rowOff>
    </xdr:to>
    <xdr:cxnSp macro="">
      <xdr:nvCxnSpPr>
        <xdr:cNvPr id="67" name="直線コネクタ 66"/>
        <xdr:cNvCxnSpPr/>
      </xdr:nvCxnSpPr>
      <xdr:spPr>
        <a:xfrm>
          <a:off x="3098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133858</xdr:rowOff>
    </xdr:to>
    <xdr:cxnSp macro="">
      <xdr:nvCxnSpPr>
        <xdr:cNvPr id="70" name="直線コネクタ 69"/>
        <xdr:cNvCxnSpPr/>
      </xdr:nvCxnSpPr>
      <xdr:spPr>
        <a:xfrm flipV="1">
          <a:off x="2209800" y="6408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133858</xdr:rowOff>
    </xdr:to>
    <xdr:cxnSp macro="">
      <xdr:nvCxnSpPr>
        <xdr:cNvPr id="73" name="直線コネクタ 72"/>
        <xdr:cNvCxnSpPr/>
      </xdr:nvCxnSpPr>
      <xdr:spPr>
        <a:xfrm>
          <a:off x="1320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年度に実施した開町</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周年記念式典事業が完了したこと等により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ポイントの減となった。</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今後も計画的な事業の実施や経費全般の節減により、数値を減らしていくことに努める。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158024</xdr:rowOff>
    </xdr:from>
    <xdr:to>
      <xdr:col>82</xdr:col>
      <xdr:colOff>107950</xdr:colOff>
      <xdr:row>16</xdr:row>
      <xdr:rowOff>84546</xdr:rowOff>
    </xdr:to>
    <xdr:cxnSp macro="">
      <xdr:nvCxnSpPr>
        <xdr:cNvPr id="127" name="直線コネクタ 126"/>
        <xdr:cNvCxnSpPr/>
      </xdr:nvCxnSpPr>
      <xdr:spPr>
        <a:xfrm flipV="1">
          <a:off x="15671800" y="272977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84546</xdr:rowOff>
    </xdr:from>
    <xdr:to>
      <xdr:col>78</xdr:col>
      <xdr:colOff>69850</xdr:colOff>
      <xdr:row>18</xdr:row>
      <xdr:rowOff>120469</xdr:rowOff>
    </xdr:to>
    <xdr:cxnSp macro="">
      <xdr:nvCxnSpPr>
        <xdr:cNvPr id="130" name="直線コネクタ 129"/>
        <xdr:cNvCxnSpPr/>
      </xdr:nvCxnSpPr>
      <xdr:spPr>
        <a:xfrm flipV="1">
          <a:off x="14782800" y="2827746"/>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82913</xdr:rowOff>
    </xdr:from>
    <xdr:to>
      <xdr:col>73</xdr:col>
      <xdr:colOff>180975</xdr:colOff>
      <xdr:row>18</xdr:row>
      <xdr:rowOff>120469</xdr:rowOff>
    </xdr:to>
    <xdr:cxnSp macro="">
      <xdr:nvCxnSpPr>
        <xdr:cNvPr id="133" name="直線コネクタ 132"/>
        <xdr:cNvCxnSpPr/>
      </xdr:nvCxnSpPr>
      <xdr:spPr>
        <a:xfrm>
          <a:off x="13893800" y="2997563"/>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11067</xdr:rowOff>
    </xdr:from>
    <xdr:to>
      <xdr:col>69</xdr:col>
      <xdr:colOff>92075</xdr:colOff>
      <xdr:row>17</xdr:row>
      <xdr:rowOff>82913</xdr:rowOff>
    </xdr:to>
    <xdr:cxnSp macro="">
      <xdr:nvCxnSpPr>
        <xdr:cNvPr id="136" name="直線コネクタ 135"/>
        <xdr:cNvCxnSpPr/>
      </xdr:nvCxnSpPr>
      <xdr:spPr>
        <a:xfrm>
          <a:off x="13004800" y="29257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107224</xdr:rowOff>
    </xdr:from>
    <xdr:to>
      <xdr:col>82</xdr:col>
      <xdr:colOff>158750</xdr:colOff>
      <xdr:row>16</xdr:row>
      <xdr:rowOff>37374</xdr:rowOff>
    </xdr:to>
    <xdr:sp macro="" textlink="">
      <xdr:nvSpPr>
        <xdr:cNvPr id="146" name="楕円 145"/>
        <xdr:cNvSpPr/>
      </xdr:nvSpPr>
      <xdr:spPr>
        <a:xfrm>
          <a:off x="164592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123751</xdr:rowOff>
    </xdr:from>
    <xdr:ext cx="762000" cy="259045"/>
    <xdr:sp macro="" textlink="">
      <xdr:nvSpPr>
        <xdr:cNvPr id="147" name="物件費該当値テキスト"/>
        <xdr:cNvSpPr txBox="1"/>
      </xdr:nvSpPr>
      <xdr:spPr>
        <a:xfrm>
          <a:off x="16598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48" name="楕円 147"/>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120123</xdr:rowOff>
    </xdr:from>
    <xdr:ext cx="736600" cy="259045"/>
    <xdr:sp macro="" textlink="">
      <xdr:nvSpPr>
        <xdr:cNvPr id="149" name="テキスト ボックス 148"/>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69669</xdr:rowOff>
    </xdr:from>
    <xdr:to>
      <xdr:col>74</xdr:col>
      <xdr:colOff>31750</xdr:colOff>
      <xdr:row>18</xdr:row>
      <xdr:rowOff>171269</xdr:rowOff>
    </xdr:to>
    <xdr:sp macro="" textlink="">
      <xdr:nvSpPr>
        <xdr:cNvPr id="150" name="楕円 149"/>
        <xdr:cNvSpPr/>
      </xdr:nvSpPr>
      <xdr:spPr>
        <a:xfrm>
          <a:off x="14732000" y="31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156046</xdr:rowOff>
    </xdr:from>
    <xdr:ext cx="762000" cy="259045"/>
    <xdr:sp macro="" textlink="">
      <xdr:nvSpPr>
        <xdr:cNvPr id="151" name="テキスト ボックス 150"/>
        <xdr:cNvSpPr txBox="1"/>
      </xdr:nvSpPr>
      <xdr:spPr>
        <a:xfrm>
          <a:off x="14401800" y="324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2" name="楕円 151"/>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3" name="テキスト ボックス 152"/>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131717</xdr:rowOff>
    </xdr:from>
    <xdr:to>
      <xdr:col>65</xdr:col>
      <xdr:colOff>53975</xdr:colOff>
      <xdr:row>17</xdr:row>
      <xdr:rowOff>61867</xdr:rowOff>
    </xdr:to>
    <xdr:sp macro="" textlink="">
      <xdr:nvSpPr>
        <xdr:cNvPr id="154" name="楕円 153"/>
        <xdr:cNvSpPr/>
      </xdr:nvSpPr>
      <xdr:spPr>
        <a:xfrm>
          <a:off x="12954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46644</xdr:rowOff>
    </xdr:from>
    <xdr:ext cx="762000" cy="259045"/>
    <xdr:sp macro="" textlink="">
      <xdr:nvSpPr>
        <xdr:cNvPr id="155" name="テキスト ボックス 154"/>
        <xdr:cNvSpPr txBox="1"/>
      </xdr:nvSpPr>
      <xdr:spPr>
        <a:xfrm>
          <a:off x="12623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重度心身障害者医療費等の減により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ポイントの減となった。今後とも、医療・福祉などの住民サービスを低下させないよう、ある程度の水準を維持していくことは必要と考えている。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87" name="直線コネクタ 186"/>
        <xdr:cNvCxnSpPr/>
      </xdr:nvCxnSpPr>
      <xdr:spPr>
        <a:xfrm flipV="1">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152400</xdr:rowOff>
    </xdr:to>
    <xdr:cxnSp macro="">
      <xdr:nvCxnSpPr>
        <xdr:cNvPr id="190" name="直線コネクタ 189"/>
        <xdr:cNvCxnSpPr/>
      </xdr:nvCxnSpPr>
      <xdr:spPr>
        <a:xfrm flipV="1">
          <a:off x="3098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152400</xdr:rowOff>
    </xdr:to>
    <xdr:cxnSp macro="">
      <xdr:nvCxnSpPr>
        <xdr:cNvPr id="193" name="直線コネクタ 192"/>
        <xdr:cNvCxnSpPr/>
      </xdr:nvCxnSpPr>
      <xdr:spPr>
        <a:xfrm>
          <a:off x="2209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6350</xdr:rowOff>
    </xdr:to>
    <xdr:cxnSp macro="">
      <xdr:nvCxnSpPr>
        <xdr:cNvPr id="196" name="直線コネクタ 195"/>
        <xdr:cNvCxnSpPr/>
      </xdr:nvCxnSpPr>
      <xdr:spPr>
        <a:xfrm flipV="1">
          <a:off x="1320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8" name="楕円 207"/>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9" name="テキスト ボックス 208"/>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0" name="楕円 209"/>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1" name="テキスト ボックス 210"/>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4" name="楕円 213"/>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前年度と同様に</a:t>
          </a:r>
          <a:r>
            <a:rPr kumimoji="1" lang="ja-JP" altLang="ja-JP" sz="1100">
              <a:solidFill>
                <a:schemeClr val="dk1"/>
              </a:solidFill>
              <a:effectLst/>
              <a:latin typeface="+mn-lt"/>
              <a:ea typeface="+mn-ea"/>
              <a:cs typeface="+mn-cs"/>
            </a:rPr>
            <a:t>特別会計繰出金のうち人件費分を経常経費に振り分けた</a:t>
          </a:r>
          <a:r>
            <a:rPr kumimoji="1" lang="ja-JP" altLang="en-US" sz="1100">
              <a:solidFill>
                <a:schemeClr val="dk1"/>
              </a:solidFill>
              <a:effectLst/>
              <a:latin typeface="+mn-lt"/>
              <a:ea typeface="+mn-ea"/>
              <a:cs typeface="+mn-cs"/>
            </a:rPr>
            <a:t>ことにより同様の数値で推移した。</a:t>
          </a:r>
          <a:endParaRPr lang="ja-JP" altLang="ja-JP" sz="1400">
            <a:effectLst/>
          </a:endParaRPr>
        </a:p>
        <a:p>
          <a:r>
            <a:rPr kumimoji="1" lang="ja-JP" altLang="ja-JP" sz="1100">
              <a:solidFill>
                <a:schemeClr val="dk1"/>
              </a:solidFill>
              <a:effectLst/>
              <a:latin typeface="+mn-lt"/>
              <a:ea typeface="+mn-ea"/>
              <a:cs typeface="+mn-cs"/>
            </a:rPr>
            <a:t>　今後も計画的に繰出金を決定していき、健全な財政運営に努める。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42418</xdr:rowOff>
    </xdr:to>
    <xdr:cxnSp macro="">
      <xdr:nvCxnSpPr>
        <xdr:cNvPr id="245" name="直線コネクタ 244"/>
        <xdr:cNvCxnSpPr/>
      </xdr:nvCxnSpPr>
      <xdr:spPr>
        <a:xfrm>
          <a:off x="15671800" y="9783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33274</xdr:rowOff>
    </xdr:from>
    <xdr:to>
      <xdr:col>78</xdr:col>
      <xdr:colOff>69850</xdr:colOff>
      <xdr:row>57</xdr:row>
      <xdr:rowOff>10414</xdr:rowOff>
    </xdr:to>
    <xdr:cxnSp macro="">
      <xdr:nvCxnSpPr>
        <xdr:cNvPr id="248" name="直線コネクタ 247"/>
        <xdr:cNvCxnSpPr/>
      </xdr:nvCxnSpPr>
      <xdr:spPr>
        <a:xfrm>
          <a:off x="14782800" y="946302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33274</xdr:rowOff>
    </xdr:from>
    <xdr:to>
      <xdr:col>73</xdr:col>
      <xdr:colOff>180975</xdr:colOff>
      <xdr:row>56</xdr:row>
      <xdr:rowOff>58420</xdr:rowOff>
    </xdr:to>
    <xdr:cxnSp macro="">
      <xdr:nvCxnSpPr>
        <xdr:cNvPr id="251" name="直線コネクタ 250"/>
        <xdr:cNvCxnSpPr/>
      </xdr:nvCxnSpPr>
      <xdr:spPr>
        <a:xfrm flipV="1">
          <a:off x="13893800" y="94630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72136</xdr:rowOff>
    </xdr:to>
    <xdr:cxnSp macro="">
      <xdr:nvCxnSpPr>
        <xdr:cNvPr id="254" name="直線コネクタ 253"/>
        <xdr:cNvCxnSpPr/>
      </xdr:nvCxnSpPr>
      <xdr:spPr>
        <a:xfrm flipV="1">
          <a:off x="13004800" y="9659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4" name="楕円 263"/>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5"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6" name="楕円 265"/>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45991</xdr:rowOff>
    </xdr:from>
    <xdr:ext cx="736600" cy="259045"/>
    <xdr:sp macro="" textlink="">
      <xdr:nvSpPr>
        <xdr:cNvPr id="267" name="テキスト ボックス 266"/>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153924</xdr:rowOff>
    </xdr:from>
    <xdr:to>
      <xdr:col>74</xdr:col>
      <xdr:colOff>31750</xdr:colOff>
      <xdr:row>55</xdr:row>
      <xdr:rowOff>84074</xdr:rowOff>
    </xdr:to>
    <xdr:sp macro="" textlink="">
      <xdr:nvSpPr>
        <xdr:cNvPr id="268" name="楕円 267"/>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94251</xdr:rowOff>
    </xdr:from>
    <xdr:ext cx="762000" cy="259045"/>
    <xdr:sp macro="" textlink="">
      <xdr:nvSpPr>
        <xdr:cNvPr id="269" name="テキスト ボックス 268"/>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0" name="楕円 26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1" name="テキスト ボックス 270"/>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72" name="楕円 271"/>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73" name="テキスト ボックス 272"/>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前年度と同様に喜茂別町訪問介護事業所負担金を臨時的経費に振り分けたことなどにより同様の数値で推移した。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今後も引き続き、不適当な補助金の見直しや廃止を行い数値の節減に努める。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99568</xdr:rowOff>
    </xdr:to>
    <xdr:cxnSp macro="">
      <xdr:nvCxnSpPr>
        <xdr:cNvPr id="303" name="直線コネクタ 302"/>
        <xdr:cNvCxnSpPr/>
      </xdr:nvCxnSpPr>
      <xdr:spPr>
        <a:xfrm>
          <a:off x="15671800" y="6230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06" name="直線コネクタ 305"/>
        <xdr:cNvCxnSpPr/>
      </xdr:nvCxnSpPr>
      <xdr:spPr>
        <a:xfrm flipV="1">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113284</xdr:rowOff>
    </xdr:to>
    <xdr:cxnSp macro="">
      <xdr:nvCxnSpPr>
        <xdr:cNvPr id="309" name="直線コネクタ 308"/>
        <xdr:cNvCxnSpPr/>
      </xdr:nvCxnSpPr>
      <xdr:spPr>
        <a:xfrm flipV="1">
          <a:off x="13893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5842</xdr:rowOff>
    </xdr:to>
    <xdr:cxnSp macro="">
      <xdr:nvCxnSpPr>
        <xdr:cNvPr id="312" name="直線コネクタ 311"/>
        <xdr:cNvCxnSpPr/>
      </xdr:nvCxnSpPr>
      <xdr:spPr>
        <a:xfrm flipV="1">
          <a:off x="13004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2" name="楕円 32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3"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6" name="楕円 325"/>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7" name="テキスト ボックス 326"/>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9" name="テキスト ボックス 328"/>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1" name="テキスト ボックス 330"/>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年度過疎対策事業債の元金償還開始による公債費の増により、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ポイントの増となっている。地方債の発行の抑制や経費の節減を図り、適切な財政運営に努める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96520</xdr:rowOff>
    </xdr:to>
    <xdr:cxnSp macro="">
      <xdr:nvCxnSpPr>
        <xdr:cNvPr id="363" name="直線コネクタ 362"/>
        <xdr:cNvCxnSpPr/>
      </xdr:nvCxnSpPr>
      <xdr:spPr>
        <a:xfrm>
          <a:off x="3987800" y="13271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77</xdr:row>
      <xdr:rowOff>69850</xdr:rowOff>
    </xdr:to>
    <xdr:cxnSp macro="">
      <xdr:nvCxnSpPr>
        <xdr:cNvPr id="366" name="直線コネクタ 365"/>
        <xdr:cNvCxnSpPr/>
      </xdr:nvCxnSpPr>
      <xdr:spPr>
        <a:xfrm>
          <a:off x="3098800" y="1317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20320</xdr:rowOff>
    </xdr:to>
    <xdr:cxnSp macro="">
      <xdr:nvCxnSpPr>
        <xdr:cNvPr id="369" name="直線コネクタ 368"/>
        <xdr:cNvCxnSpPr/>
      </xdr:nvCxnSpPr>
      <xdr:spPr>
        <a:xfrm flipV="1">
          <a:off x="2209800" y="13176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77</xdr:row>
      <xdr:rowOff>20320</xdr:rowOff>
    </xdr:to>
    <xdr:cxnSp macro="">
      <xdr:nvCxnSpPr>
        <xdr:cNvPr id="372" name="直線コネクタ 371"/>
        <xdr:cNvCxnSpPr/>
      </xdr:nvCxnSpPr>
      <xdr:spPr>
        <a:xfrm>
          <a:off x="1320800" y="13130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82" name="楕円 381"/>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83" name="公債費該当値テキスト"/>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5" name="テキスト ボックス 384"/>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6" name="楕円 385"/>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87" name="テキスト ボックス 386"/>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8" name="楕円 387"/>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89" name="テキスト ボックス 388"/>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90" name="楕円 389"/>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1" name="テキスト ボックス 390"/>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繰出金の臨経区分を見直したことにより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今後も経常収支比率の数値に留意し、財政の硬直化とならない運営に努める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151493</xdr:rowOff>
    </xdr:from>
    <xdr:to>
      <xdr:col>82</xdr:col>
      <xdr:colOff>107950</xdr:colOff>
      <xdr:row>78</xdr:row>
      <xdr:rowOff>22498</xdr:rowOff>
    </xdr:to>
    <xdr:cxnSp macro="">
      <xdr:nvCxnSpPr>
        <xdr:cNvPr id="426" name="直線コネクタ 425"/>
        <xdr:cNvCxnSpPr/>
      </xdr:nvCxnSpPr>
      <xdr:spPr>
        <a:xfrm>
          <a:off x="15671800" y="1335314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151493</xdr:rowOff>
    </xdr:to>
    <xdr:cxnSp macro="">
      <xdr:nvCxnSpPr>
        <xdr:cNvPr id="429" name="直線コネクタ 428"/>
        <xdr:cNvCxnSpPr/>
      </xdr:nvCxnSpPr>
      <xdr:spPr>
        <a:xfrm>
          <a:off x="14782800" y="133172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51888</xdr:rowOff>
    </xdr:to>
    <xdr:cxnSp macro="">
      <xdr:nvCxnSpPr>
        <xdr:cNvPr id="432" name="直線コネクタ 431"/>
        <xdr:cNvCxnSpPr/>
      </xdr:nvCxnSpPr>
      <xdr:spPr>
        <a:xfrm flipV="1">
          <a:off x="13893800" y="133172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51888</xdr:rowOff>
    </xdr:from>
    <xdr:to>
      <xdr:col>69</xdr:col>
      <xdr:colOff>92075</xdr:colOff>
      <xdr:row>78</xdr:row>
      <xdr:rowOff>51888</xdr:rowOff>
    </xdr:to>
    <xdr:cxnSp macro="">
      <xdr:nvCxnSpPr>
        <xdr:cNvPr id="435" name="直線コネクタ 434"/>
        <xdr:cNvCxnSpPr/>
      </xdr:nvCxnSpPr>
      <xdr:spPr>
        <a:xfrm>
          <a:off x="13004800" y="13424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45" name="楕円 444"/>
        <xdr:cNvSpPr/>
      </xdr:nvSpPr>
      <xdr:spPr>
        <a:xfrm>
          <a:off x="16459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115225</xdr:rowOff>
    </xdr:from>
    <xdr:ext cx="762000" cy="259045"/>
    <xdr:sp macro="" textlink="">
      <xdr:nvSpPr>
        <xdr:cNvPr id="446" name="公債費以外該当値テキスト"/>
        <xdr:cNvSpPr txBox="1"/>
      </xdr:nvSpPr>
      <xdr:spPr>
        <a:xfrm>
          <a:off x="16598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100693</xdr:rowOff>
    </xdr:from>
    <xdr:to>
      <xdr:col>78</xdr:col>
      <xdr:colOff>120650</xdr:colOff>
      <xdr:row>78</xdr:row>
      <xdr:rowOff>30843</xdr:rowOff>
    </xdr:to>
    <xdr:sp macro="" textlink="">
      <xdr:nvSpPr>
        <xdr:cNvPr id="447" name="楕円 446"/>
        <xdr:cNvSpPr/>
      </xdr:nvSpPr>
      <xdr:spPr>
        <a:xfrm>
          <a:off x="15621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48" name="テキスト ボックス 447"/>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0" name="テキスト ボックス 44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xdr:rowOff>
    </xdr:from>
    <xdr:to>
      <xdr:col>69</xdr:col>
      <xdr:colOff>142875</xdr:colOff>
      <xdr:row>78</xdr:row>
      <xdr:rowOff>102688</xdr:rowOff>
    </xdr:to>
    <xdr:sp macro="" textlink="">
      <xdr:nvSpPr>
        <xdr:cNvPr id="451" name="楕円 450"/>
        <xdr:cNvSpPr/>
      </xdr:nvSpPr>
      <xdr:spPr>
        <a:xfrm>
          <a:off x="13843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87465</xdr:rowOff>
    </xdr:from>
    <xdr:ext cx="762000" cy="259045"/>
    <xdr:sp macro="" textlink="">
      <xdr:nvSpPr>
        <xdr:cNvPr id="452" name="テキスト ボックス 451"/>
        <xdr:cNvSpPr txBox="1"/>
      </xdr:nvSpPr>
      <xdr:spPr>
        <a:xfrm>
          <a:off x="13512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xdr:rowOff>
    </xdr:from>
    <xdr:to>
      <xdr:col>65</xdr:col>
      <xdr:colOff>53975</xdr:colOff>
      <xdr:row>78</xdr:row>
      <xdr:rowOff>102688</xdr:rowOff>
    </xdr:to>
    <xdr:sp macro="" textlink="">
      <xdr:nvSpPr>
        <xdr:cNvPr id="453" name="楕円 452"/>
        <xdr:cNvSpPr/>
      </xdr:nvSpPr>
      <xdr:spPr>
        <a:xfrm>
          <a:off x="12954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87465</xdr:rowOff>
    </xdr:from>
    <xdr:ext cx="762000" cy="259045"/>
    <xdr:sp macro="" textlink="">
      <xdr:nvSpPr>
        <xdr:cNvPr id="454" name="テキスト ボックス 453"/>
        <xdr:cNvSpPr txBox="1"/>
      </xdr:nvSpPr>
      <xdr:spPr>
        <a:xfrm>
          <a:off x="12623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69557</xdr:rowOff>
    </xdr:from>
    <xdr:to>
      <xdr:col>29</xdr:col>
      <xdr:colOff>127000</xdr:colOff>
      <xdr:row>17</xdr:row>
      <xdr:rowOff>96547</xdr:rowOff>
    </xdr:to>
    <xdr:cxnSp macro="">
      <xdr:nvCxnSpPr>
        <xdr:cNvPr id="49" name="直線コネクタ 48"/>
        <xdr:cNvCxnSpPr/>
      </xdr:nvCxnSpPr>
      <xdr:spPr bwMode="auto">
        <a:xfrm flipV="1">
          <a:off x="5003800" y="3031832"/>
          <a:ext cx="647700" cy="2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96547</xdr:rowOff>
    </xdr:from>
    <xdr:to>
      <xdr:col>26</xdr:col>
      <xdr:colOff>50800</xdr:colOff>
      <xdr:row>17</xdr:row>
      <xdr:rowOff>98398</xdr:rowOff>
    </xdr:to>
    <xdr:cxnSp macro="">
      <xdr:nvCxnSpPr>
        <xdr:cNvPr id="52" name="直線コネクタ 51"/>
        <xdr:cNvCxnSpPr/>
      </xdr:nvCxnSpPr>
      <xdr:spPr bwMode="auto">
        <a:xfrm flipV="1">
          <a:off x="4305300" y="3058822"/>
          <a:ext cx="698500" cy="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98398</xdr:rowOff>
    </xdr:from>
    <xdr:to>
      <xdr:col>22</xdr:col>
      <xdr:colOff>114300</xdr:colOff>
      <xdr:row>17</xdr:row>
      <xdr:rowOff>117816</xdr:rowOff>
    </xdr:to>
    <xdr:cxnSp macro="">
      <xdr:nvCxnSpPr>
        <xdr:cNvPr id="55" name="直線コネクタ 54"/>
        <xdr:cNvCxnSpPr/>
      </xdr:nvCxnSpPr>
      <xdr:spPr bwMode="auto">
        <a:xfrm flipV="1">
          <a:off x="3606800" y="3060673"/>
          <a:ext cx="698500" cy="1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117816</xdr:rowOff>
    </xdr:from>
    <xdr:to>
      <xdr:col>18</xdr:col>
      <xdr:colOff>177800</xdr:colOff>
      <xdr:row>17</xdr:row>
      <xdr:rowOff>148641</xdr:rowOff>
    </xdr:to>
    <xdr:cxnSp macro="">
      <xdr:nvCxnSpPr>
        <xdr:cNvPr id="58" name="直線コネクタ 57"/>
        <xdr:cNvCxnSpPr/>
      </xdr:nvCxnSpPr>
      <xdr:spPr bwMode="auto">
        <a:xfrm flipV="1">
          <a:off x="2908300" y="3080091"/>
          <a:ext cx="698500" cy="3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18757</xdr:rowOff>
    </xdr:from>
    <xdr:to>
      <xdr:col>29</xdr:col>
      <xdr:colOff>177800</xdr:colOff>
      <xdr:row>17</xdr:row>
      <xdr:rowOff>120357</xdr:rowOff>
    </xdr:to>
    <xdr:sp macro="" textlink="">
      <xdr:nvSpPr>
        <xdr:cNvPr id="68" name="楕円 67"/>
        <xdr:cNvSpPr/>
      </xdr:nvSpPr>
      <xdr:spPr bwMode="auto">
        <a:xfrm>
          <a:off x="5600700" y="298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35284</xdr:rowOff>
    </xdr:from>
    <xdr:ext cx="762000" cy="259045"/>
    <xdr:sp macro="" textlink="">
      <xdr:nvSpPr>
        <xdr:cNvPr id="69" name="人口1人当たり決算額の推移該当値テキスト130"/>
        <xdr:cNvSpPr txBox="1"/>
      </xdr:nvSpPr>
      <xdr:spPr>
        <a:xfrm>
          <a:off x="5740400" y="282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45747</xdr:rowOff>
    </xdr:from>
    <xdr:to>
      <xdr:col>26</xdr:col>
      <xdr:colOff>101600</xdr:colOff>
      <xdr:row>17</xdr:row>
      <xdr:rowOff>147347</xdr:rowOff>
    </xdr:to>
    <xdr:sp macro="" textlink="">
      <xdr:nvSpPr>
        <xdr:cNvPr id="70" name="楕円 69"/>
        <xdr:cNvSpPr/>
      </xdr:nvSpPr>
      <xdr:spPr bwMode="auto">
        <a:xfrm>
          <a:off x="4953000" y="300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157524</xdr:rowOff>
    </xdr:from>
    <xdr:ext cx="736600" cy="259045"/>
    <xdr:sp macro="" textlink="">
      <xdr:nvSpPr>
        <xdr:cNvPr id="71" name="テキスト ボックス 70"/>
        <xdr:cNvSpPr txBox="1"/>
      </xdr:nvSpPr>
      <xdr:spPr>
        <a:xfrm>
          <a:off x="4622800" y="277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47598</xdr:rowOff>
    </xdr:from>
    <xdr:to>
      <xdr:col>22</xdr:col>
      <xdr:colOff>165100</xdr:colOff>
      <xdr:row>17</xdr:row>
      <xdr:rowOff>149198</xdr:rowOff>
    </xdr:to>
    <xdr:sp macro="" textlink="">
      <xdr:nvSpPr>
        <xdr:cNvPr id="72" name="楕円 71"/>
        <xdr:cNvSpPr/>
      </xdr:nvSpPr>
      <xdr:spPr bwMode="auto">
        <a:xfrm>
          <a:off x="4254500" y="300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159375</xdr:rowOff>
    </xdr:from>
    <xdr:ext cx="762000" cy="259045"/>
    <xdr:sp macro="" textlink="">
      <xdr:nvSpPr>
        <xdr:cNvPr id="73" name="テキスト ボックス 72"/>
        <xdr:cNvSpPr txBox="1"/>
      </xdr:nvSpPr>
      <xdr:spPr>
        <a:xfrm>
          <a:off x="3924300" y="277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67016</xdr:rowOff>
    </xdr:from>
    <xdr:to>
      <xdr:col>19</xdr:col>
      <xdr:colOff>38100</xdr:colOff>
      <xdr:row>17</xdr:row>
      <xdr:rowOff>168616</xdr:rowOff>
    </xdr:to>
    <xdr:sp macro="" textlink="">
      <xdr:nvSpPr>
        <xdr:cNvPr id="74" name="楕円 73"/>
        <xdr:cNvSpPr/>
      </xdr:nvSpPr>
      <xdr:spPr bwMode="auto">
        <a:xfrm>
          <a:off x="3556000" y="302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7343</xdr:rowOff>
    </xdr:from>
    <xdr:ext cx="762000" cy="259045"/>
    <xdr:sp macro="" textlink="">
      <xdr:nvSpPr>
        <xdr:cNvPr id="75" name="テキスト ボックス 74"/>
        <xdr:cNvSpPr txBox="1"/>
      </xdr:nvSpPr>
      <xdr:spPr>
        <a:xfrm>
          <a:off x="3225800" y="27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76" name="楕円 75"/>
        <xdr:cNvSpPr/>
      </xdr:nvSpPr>
      <xdr:spPr bwMode="auto">
        <a:xfrm>
          <a:off x="2857500" y="306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38168</xdr:rowOff>
    </xdr:from>
    <xdr:ext cx="762000" cy="259045"/>
    <xdr:sp macro="" textlink="">
      <xdr:nvSpPr>
        <xdr:cNvPr id="77" name="テキスト ボックス 76"/>
        <xdr:cNvSpPr txBox="1"/>
      </xdr:nvSpPr>
      <xdr:spPr>
        <a:xfrm>
          <a:off x="2527300" y="282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116873</xdr:rowOff>
    </xdr:from>
    <xdr:to>
      <xdr:col>29</xdr:col>
      <xdr:colOff>127000</xdr:colOff>
      <xdr:row>35</xdr:row>
      <xdr:rowOff>134178</xdr:rowOff>
    </xdr:to>
    <xdr:cxnSp macro="">
      <xdr:nvCxnSpPr>
        <xdr:cNvPr id="108" name="直線コネクタ 107"/>
        <xdr:cNvCxnSpPr/>
      </xdr:nvCxnSpPr>
      <xdr:spPr bwMode="auto">
        <a:xfrm flipV="1">
          <a:off x="5003800" y="6727223"/>
          <a:ext cx="647700" cy="1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134178</xdr:rowOff>
    </xdr:from>
    <xdr:to>
      <xdr:col>26</xdr:col>
      <xdr:colOff>50800</xdr:colOff>
      <xdr:row>35</xdr:row>
      <xdr:rowOff>155218</xdr:rowOff>
    </xdr:to>
    <xdr:cxnSp macro="">
      <xdr:nvCxnSpPr>
        <xdr:cNvPr id="111" name="直線コネクタ 110"/>
        <xdr:cNvCxnSpPr/>
      </xdr:nvCxnSpPr>
      <xdr:spPr bwMode="auto">
        <a:xfrm flipV="1">
          <a:off x="4305300" y="6744528"/>
          <a:ext cx="698500" cy="21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133616</xdr:rowOff>
    </xdr:from>
    <xdr:to>
      <xdr:col>22</xdr:col>
      <xdr:colOff>114300</xdr:colOff>
      <xdr:row>35</xdr:row>
      <xdr:rowOff>155218</xdr:rowOff>
    </xdr:to>
    <xdr:cxnSp macro="">
      <xdr:nvCxnSpPr>
        <xdr:cNvPr id="114" name="直線コネクタ 113"/>
        <xdr:cNvCxnSpPr/>
      </xdr:nvCxnSpPr>
      <xdr:spPr bwMode="auto">
        <a:xfrm>
          <a:off x="3606800" y="6743966"/>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133616</xdr:rowOff>
    </xdr:from>
    <xdr:to>
      <xdr:col>18</xdr:col>
      <xdr:colOff>177800</xdr:colOff>
      <xdr:row>35</xdr:row>
      <xdr:rowOff>161930</xdr:rowOff>
    </xdr:to>
    <xdr:cxnSp macro="">
      <xdr:nvCxnSpPr>
        <xdr:cNvPr id="117" name="直線コネクタ 116"/>
        <xdr:cNvCxnSpPr/>
      </xdr:nvCxnSpPr>
      <xdr:spPr bwMode="auto">
        <a:xfrm flipV="1">
          <a:off x="2908300" y="6743966"/>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66073</xdr:rowOff>
    </xdr:from>
    <xdr:to>
      <xdr:col>29</xdr:col>
      <xdr:colOff>177800</xdr:colOff>
      <xdr:row>35</xdr:row>
      <xdr:rowOff>167673</xdr:rowOff>
    </xdr:to>
    <xdr:sp macro="" textlink="">
      <xdr:nvSpPr>
        <xdr:cNvPr id="127" name="楕円 126"/>
        <xdr:cNvSpPr/>
      </xdr:nvSpPr>
      <xdr:spPr bwMode="auto">
        <a:xfrm>
          <a:off x="5600700" y="667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254050</xdr:rowOff>
    </xdr:from>
    <xdr:ext cx="762000" cy="259045"/>
    <xdr:sp macro="" textlink="">
      <xdr:nvSpPr>
        <xdr:cNvPr id="128" name="人口1人当たり決算額の推移該当値テキスト445"/>
        <xdr:cNvSpPr txBox="1"/>
      </xdr:nvSpPr>
      <xdr:spPr>
        <a:xfrm>
          <a:off x="5740400" y="652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83378</xdr:rowOff>
    </xdr:from>
    <xdr:to>
      <xdr:col>26</xdr:col>
      <xdr:colOff>101600</xdr:colOff>
      <xdr:row>35</xdr:row>
      <xdr:rowOff>184978</xdr:rowOff>
    </xdr:to>
    <xdr:sp macro="" textlink="">
      <xdr:nvSpPr>
        <xdr:cNvPr id="129" name="楕円 128"/>
        <xdr:cNvSpPr/>
      </xdr:nvSpPr>
      <xdr:spPr bwMode="auto">
        <a:xfrm>
          <a:off x="4953000" y="669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195155</xdr:rowOff>
    </xdr:from>
    <xdr:ext cx="736600" cy="259045"/>
    <xdr:sp macro="" textlink="">
      <xdr:nvSpPr>
        <xdr:cNvPr id="130" name="テキスト ボックス 129"/>
        <xdr:cNvSpPr txBox="1"/>
      </xdr:nvSpPr>
      <xdr:spPr>
        <a:xfrm>
          <a:off x="4622800" y="6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104418</xdr:rowOff>
    </xdr:from>
    <xdr:to>
      <xdr:col>22</xdr:col>
      <xdr:colOff>165100</xdr:colOff>
      <xdr:row>35</xdr:row>
      <xdr:rowOff>206018</xdr:rowOff>
    </xdr:to>
    <xdr:sp macro="" textlink="">
      <xdr:nvSpPr>
        <xdr:cNvPr id="131" name="楕円 130"/>
        <xdr:cNvSpPr/>
      </xdr:nvSpPr>
      <xdr:spPr bwMode="auto">
        <a:xfrm>
          <a:off x="4254500" y="671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216195</xdr:rowOff>
    </xdr:from>
    <xdr:ext cx="762000" cy="259045"/>
    <xdr:sp macro="" textlink="">
      <xdr:nvSpPr>
        <xdr:cNvPr id="132" name="テキスト ボックス 131"/>
        <xdr:cNvSpPr txBox="1"/>
      </xdr:nvSpPr>
      <xdr:spPr>
        <a:xfrm>
          <a:off x="3924300" y="648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82816</xdr:rowOff>
    </xdr:from>
    <xdr:to>
      <xdr:col>19</xdr:col>
      <xdr:colOff>38100</xdr:colOff>
      <xdr:row>35</xdr:row>
      <xdr:rowOff>184416</xdr:rowOff>
    </xdr:to>
    <xdr:sp macro="" textlink="">
      <xdr:nvSpPr>
        <xdr:cNvPr id="133" name="楕円 132"/>
        <xdr:cNvSpPr/>
      </xdr:nvSpPr>
      <xdr:spPr bwMode="auto">
        <a:xfrm>
          <a:off x="3556000" y="669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194593</xdr:rowOff>
    </xdr:from>
    <xdr:ext cx="762000" cy="259045"/>
    <xdr:sp macro="" textlink="">
      <xdr:nvSpPr>
        <xdr:cNvPr id="134" name="テキスト ボックス 133"/>
        <xdr:cNvSpPr txBox="1"/>
      </xdr:nvSpPr>
      <xdr:spPr>
        <a:xfrm>
          <a:off x="3225800" y="646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111130</xdr:rowOff>
    </xdr:from>
    <xdr:to>
      <xdr:col>15</xdr:col>
      <xdr:colOff>101600</xdr:colOff>
      <xdr:row>35</xdr:row>
      <xdr:rowOff>212730</xdr:rowOff>
    </xdr:to>
    <xdr:sp macro="" textlink="">
      <xdr:nvSpPr>
        <xdr:cNvPr id="135" name="楕円 134"/>
        <xdr:cNvSpPr/>
      </xdr:nvSpPr>
      <xdr:spPr bwMode="auto">
        <a:xfrm>
          <a:off x="2857500" y="672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222907</xdr:rowOff>
    </xdr:from>
    <xdr:ext cx="762000" cy="259045"/>
    <xdr:sp macro="" textlink="">
      <xdr:nvSpPr>
        <xdr:cNvPr id="136" name="テキスト ボックス 135"/>
        <xdr:cNvSpPr txBox="1"/>
      </xdr:nvSpPr>
      <xdr:spPr>
        <a:xfrm>
          <a:off x="2527300" y="649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2,248
2,191
189.41
2,881,937
2,815,555
66,382
1,793,947
3,900,581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123721</xdr:rowOff>
    </xdr:from>
    <xdr:to>
      <xdr:col>24</xdr:col>
      <xdr:colOff>63500</xdr:colOff>
      <xdr:row>35</xdr:row>
      <xdr:rowOff>131420</xdr:rowOff>
    </xdr:to>
    <xdr:cxnSp macro="">
      <xdr:nvCxnSpPr>
        <xdr:cNvPr id="58" name="直線コネクタ 57"/>
        <xdr:cNvCxnSpPr/>
      </xdr:nvCxnSpPr>
      <xdr:spPr>
        <a:xfrm flipV="1">
          <a:off x="3797300" y="6124471"/>
          <a:ext cx="8382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131420</xdr:rowOff>
    </xdr:from>
    <xdr:to>
      <xdr:col>19</xdr:col>
      <xdr:colOff>177800</xdr:colOff>
      <xdr:row>35</xdr:row>
      <xdr:rowOff>152403</xdr:rowOff>
    </xdr:to>
    <xdr:cxnSp macro="">
      <xdr:nvCxnSpPr>
        <xdr:cNvPr id="61" name="直線コネクタ 60"/>
        <xdr:cNvCxnSpPr/>
      </xdr:nvCxnSpPr>
      <xdr:spPr>
        <a:xfrm flipV="1">
          <a:off x="2908300" y="6132170"/>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152403</xdr:rowOff>
    </xdr:from>
    <xdr:to>
      <xdr:col>15</xdr:col>
      <xdr:colOff>50800</xdr:colOff>
      <xdr:row>35</xdr:row>
      <xdr:rowOff>162199</xdr:rowOff>
    </xdr:to>
    <xdr:cxnSp macro="">
      <xdr:nvCxnSpPr>
        <xdr:cNvPr id="64" name="直線コネクタ 63"/>
        <xdr:cNvCxnSpPr/>
      </xdr:nvCxnSpPr>
      <xdr:spPr>
        <a:xfrm flipV="1">
          <a:off x="2019300" y="615315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162199</xdr:rowOff>
    </xdr:from>
    <xdr:to>
      <xdr:col>10</xdr:col>
      <xdr:colOff>114300</xdr:colOff>
      <xdr:row>36</xdr:row>
      <xdr:rowOff>15086</xdr:rowOff>
    </xdr:to>
    <xdr:cxnSp macro="">
      <xdr:nvCxnSpPr>
        <xdr:cNvPr id="67" name="直線コネクタ 66"/>
        <xdr:cNvCxnSpPr/>
      </xdr:nvCxnSpPr>
      <xdr:spPr>
        <a:xfrm flipV="1">
          <a:off x="1130300" y="6162949"/>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72921</xdr:rowOff>
    </xdr:from>
    <xdr:to>
      <xdr:col>24</xdr:col>
      <xdr:colOff>114300</xdr:colOff>
      <xdr:row>36</xdr:row>
      <xdr:rowOff>3071</xdr:rowOff>
    </xdr:to>
    <xdr:sp macro="" textlink="">
      <xdr:nvSpPr>
        <xdr:cNvPr id="77" name="楕円 76"/>
        <xdr:cNvSpPr/>
      </xdr:nvSpPr>
      <xdr:spPr>
        <a:xfrm>
          <a:off x="4584700" y="60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95798</xdr:rowOff>
    </xdr:from>
    <xdr:ext cx="599010" cy="259045"/>
    <xdr:sp macro="" textlink="">
      <xdr:nvSpPr>
        <xdr:cNvPr id="78" name="人件費該当値テキスト"/>
        <xdr:cNvSpPr txBox="1"/>
      </xdr:nvSpPr>
      <xdr:spPr>
        <a:xfrm>
          <a:off x="4686300" y="5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80620</xdr:rowOff>
    </xdr:from>
    <xdr:to>
      <xdr:col>20</xdr:col>
      <xdr:colOff>38100</xdr:colOff>
      <xdr:row>36</xdr:row>
      <xdr:rowOff>10770</xdr:rowOff>
    </xdr:to>
    <xdr:sp macro="" textlink="">
      <xdr:nvSpPr>
        <xdr:cNvPr id="79" name="楕円 78"/>
        <xdr:cNvSpPr/>
      </xdr:nvSpPr>
      <xdr:spPr>
        <a:xfrm>
          <a:off x="3746500" y="60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27297</xdr:rowOff>
    </xdr:from>
    <xdr:ext cx="599010" cy="259045"/>
    <xdr:sp macro="" textlink="">
      <xdr:nvSpPr>
        <xdr:cNvPr id="80" name="テキスト ボックス 79"/>
        <xdr:cNvSpPr txBox="1"/>
      </xdr:nvSpPr>
      <xdr:spPr>
        <a:xfrm>
          <a:off x="3497795" y="585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101603</xdr:rowOff>
    </xdr:from>
    <xdr:to>
      <xdr:col>15</xdr:col>
      <xdr:colOff>101600</xdr:colOff>
      <xdr:row>36</xdr:row>
      <xdr:rowOff>31753</xdr:rowOff>
    </xdr:to>
    <xdr:sp macro="" textlink="">
      <xdr:nvSpPr>
        <xdr:cNvPr id="81" name="楕円 80"/>
        <xdr:cNvSpPr/>
      </xdr:nvSpPr>
      <xdr:spPr>
        <a:xfrm>
          <a:off x="2857500" y="6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48280</xdr:rowOff>
    </xdr:from>
    <xdr:ext cx="599010" cy="259045"/>
    <xdr:sp macro="" textlink="">
      <xdr:nvSpPr>
        <xdr:cNvPr id="82" name="テキスト ボックス 81"/>
        <xdr:cNvSpPr txBox="1"/>
      </xdr:nvSpPr>
      <xdr:spPr>
        <a:xfrm>
          <a:off x="2608795" y="587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111399</xdr:rowOff>
    </xdr:from>
    <xdr:to>
      <xdr:col>10</xdr:col>
      <xdr:colOff>165100</xdr:colOff>
      <xdr:row>36</xdr:row>
      <xdr:rowOff>41549</xdr:rowOff>
    </xdr:to>
    <xdr:sp macro="" textlink="">
      <xdr:nvSpPr>
        <xdr:cNvPr id="83" name="楕円 82"/>
        <xdr:cNvSpPr/>
      </xdr:nvSpPr>
      <xdr:spPr>
        <a:xfrm>
          <a:off x="1968500" y="61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58076</xdr:rowOff>
    </xdr:from>
    <xdr:ext cx="599010" cy="259045"/>
    <xdr:sp macro="" textlink="">
      <xdr:nvSpPr>
        <xdr:cNvPr id="84" name="テキスト ボックス 83"/>
        <xdr:cNvSpPr txBox="1"/>
      </xdr:nvSpPr>
      <xdr:spPr>
        <a:xfrm>
          <a:off x="1719795" y="588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135736</xdr:rowOff>
    </xdr:from>
    <xdr:to>
      <xdr:col>6</xdr:col>
      <xdr:colOff>38100</xdr:colOff>
      <xdr:row>36</xdr:row>
      <xdr:rowOff>65886</xdr:rowOff>
    </xdr:to>
    <xdr:sp macro="" textlink="">
      <xdr:nvSpPr>
        <xdr:cNvPr id="85" name="楕円 84"/>
        <xdr:cNvSpPr/>
      </xdr:nvSpPr>
      <xdr:spPr>
        <a:xfrm>
          <a:off x="1079500" y="61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82413</xdr:rowOff>
    </xdr:from>
    <xdr:ext cx="599010" cy="259045"/>
    <xdr:sp macro="" textlink="">
      <xdr:nvSpPr>
        <xdr:cNvPr id="86" name="テキスト ボックス 85"/>
        <xdr:cNvSpPr txBox="1"/>
      </xdr:nvSpPr>
      <xdr:spPr>
        <a:xfrm>
          <a:off x="830795" y="591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137919</xdr:rowOff>
    </xdr:from>
    <xdr:to>
      <xdr:col>24</xdr:col>
      <xdr:colOff>63500</xdr:colOff>
      <xdr:row>56</xdr:row>
      <xdr:rowOff>166646</xdr:rowOff>
    </xdr:to>
    <xdr:cxnSp macro="">
      <xdr:nvCxnSpPr>
        <xdr:cNvPr id="117" name="直線コネクタ 116"/>
        <xdr:cNvCxnSpPr/>
      </xdr:nvCxnSpPr>
      <xdr:spPr>
        <a:xfrm>
          <a:off x="3797300" y="9739119"/>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137919</xdr:rowOff>
    </xdr:from>
    <xdr:to>
      <xdr:col>19</xdr:col>
      <xdr:colOff>177800</xdr:colOff>
      <xdr:row>57</xdr:row>
      <xdr:rowOff>61013</xdr:rowOff>
    </xdr:to>
    <xdr:cxnSp macro="">
      <xdr:nvCxnSpPr>
        <xdr:cNvPr id="120" name="直線コネクタ 119"/>
        <xdr:cNvCxnSpPr/>
      </xdr:nvCxnSpPr>
      <xdr:spPr>
        <a:xfrm flipV="1">
          <a:off x="2908300" y="9739119"/>
          <a:ext cx="889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61013</xdr:rowOff>
    </xdr:from>
    <xdr:to>
      <xdr:col>15</xdr:col>
      <xdr:colOff>50800</xdr:colOff>
      <xdr:row>57</xdr:row>
      <xdr:rowOff>135190</xdr:rowOff>
    </xdr:to>
    <xdr:cxnSp macro="">
      <xdr:nvCxnSpPr>
        <xdr:cNvPr id="123" name="直線コネクタ 122"/>
        <xdr:cNvCxnSpPr/>
      </xdr:nvCxnSpPr>
      <xdr:spPr>
        <a:xfrm flipV="1">
          <a:off x="2019300" y="9833663"/>
          <a:ext cx="889000" cy="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135190</xdr:rowOff>
    </xdr:from>
    <xdr:to>
      <xdr:col>10</xdr:col>
      <xdr:colOff>114300</xdr:colOff>
      <xdr:row>57</xdr:row>
      <xdr:rowOff>149484</xdr:rowOff>
    </xdr:to>
    <xdr:cxnSp macro="">
      <xdr:nvCxnSpPr>
        <xdr:cNvPr id="126" name="直線コネクタ 125"/>
        <xdr:cNvCxnSpPr/>
      </xdr:nvCxnSpPr>
      <xdr:spPr>
        <a:xfrm flipV="1">
          <a:off x="1130300" y="9907840"/>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115846</xdr:rowOff>
    </xdr:from>
    <xdr:to>
      <xdr:col>24</xdr:col>
      <xdr:colOff>114300</xdr:colOff>
      <xdr:row>57</xdr:row>
      <xdr:rowOff>45996</xdr:rowOff>
    </xdr:to>
    <xdr:sp macro="" textlink="">
      <xdr:nvSpPr>
        <xdr:cNvPr id="136" name="楕円 135"/>
        <xdr:cNvSpPr/>
      </xdr:nvSpPr>
      <xdr:spPr>
        <a:xfrm>
          <a:off x="4584700" y="97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138723</xdr:rowOff>
    </xdr:from>
    <xdr:ext cx="599010" cy="259045"/>
    <xdr:sp macro="" textlink="">
      <xdr:nvSpPr>
        <xdr:cNvPr id="137" name="物件費該当値テキスト"/>
        <xdr:cNvSpPr txBox="1"/>
      </xdr:nvSpPr>
      <xdr:spPr>
        <a:xfrm>
          <a:off x="4686300" y="95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87119</xdr:rowOff>
    </xdr:from>
    <xdr:to>
      <xdr:col>20</xdr:col>
      <xdr:colOff>38100</xdr:colOff>
      <xdr:row>57</xdr:row>
      <xdr:rowOff>17269</xdr:rowOff>
    </xdr:to>
    <xdr:sp macro="" textlink="">
      <xdr:nvSpPr>
        <xdr:cNvPr id="138" name="楕円 137"/>
        <xdr:cNvSpPr/>
      </xdr:nvSpPr>
      <xdr:spPr>
        <a:xfrm>
          <a:off x="3746500" y="96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33796</xdr:rowOff>
    </xdr:from>
    <xdr:ext cx="599010" cy="259045"/>
    <xdr:sp macro="" textlink="">
      <xdr:nvSpPr>
        <xdr:cNvPr id="139" name="テキスト ボックス 138"/>
        <xdr:cNvSpPr txBox="1"/>
      </xdr:nvSpPr>
      <xdr:spPr>
        <a:xfrm>
          <a:off x="3497795" y="94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10213</xdr:rowOff>
    </xdr:from>
    <xdr:to>
      <xdr:col>15</xdr:col>
      <xdr:colOff>101600</xdr:colOff>
      <xdr:row>57</xdr:row>
      <xdr:rowOff>111813</xdr:rowOff>
    </xdr:to>
    <xdr:sp macro="" textlink="">
      <xdr:nvSpPr>
        <xdr:cNvPr id="140" name="楕円 139"/>
        <xdr:cNvSpPr/>
      </xdr:nvSpPr>
      <xdr:spPr>
        <a:xfrm>
          <a:off x="2857500" y="97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128340</xdr:rowOff>
    </xdr:from>
    <xdr:ext cx="599010" cy="259045"/>
    <xdr:sp macro="" textlink="">
      <xdr:nvSpPr>
        <xdr:cNvPr id="141" name="テキスト ボックス 140"/>
        <xdr:cNvSpPr txBox="1"/>
      </xdr:nvSpPr>
      <xdr:spPr>
        <a:xfrm>
          <a:off x="2608795" y="955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84390</xdr:rowOff>
    </xdr:from>
    <xdr:to>
      <xdr:col>10</xdr:col>
      <xdr:colOff>165100</xdr:colOff>
      <xdr:row>58</xdr:row>
      <xdr:rowOff>14540</xdr:rowOff>
    </xdr:to>
    <xdr:sp macro="" textlink="">
      <xdr:nvSpPr>
        <xdr:cNvPr id="142" name="楕円 141"/>
        <xdr:cNvSpPr/>
      </xdr:nvSpPr>
      <xdr:spPr>
        <a:xfrm>
          <a:off x="1968500" y="98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31067</xdr:rowOff>
    </xdr:from>
    <xdr:ext cx="599010" cy="259045"/>
    <xdr:sp macro="" textlink="">
      <xdr:nvSpPr>
        <xdr:cNvPr id="143" name="テキスト ボックス 142"/>
        <xdr:cNvSpPr txBox="1"/>
      </xdr:nvSpPr>
      <xdr:spPr>
        <a:xfrm>
          <a:off x="1719795" y="96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98684</xdr:rowOff>
    </xdr:from>
    <xdr:to>
      <xdr:col>6</xdr:col>
      <xdr:colOff>38100</xdr:colOff>
      <xdr:row>58</xdr:row>
      <xdr:rowOff>28834</xdr:rowOff>
    </xdr:to>
    <xdr:sp macro="" textlink="">
      <xdr:nvSpPr>
        <xdr:cNvPr id="144" name="楕円 143"/>
        <xdr:cNvSpPr/>
      </xdr:nvSpPr>
      <xdr:spPr>
        <a:xfrm>
          <a:off x="1079500" y="98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45361</xdr:rowOff>
    </xdr:from>
    <xdr:ext cx="599010" cy="259045"/>
    <xdr:sp macro="" textlink="">
      <xdr:nvSpPr>
        <xdr:cNvPr id="145" name="テキスト ボックス 144"/>
        <xdr:cNvSpPr txBox="1"/>
      </xdr:nvSpPr>
      <xdr:spPr>
        <a:xfrm>
          <a:off x="830795" y="964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30006</xdr:rowOff>
    </xdr:from>
    <xdr:to>
      <xdr:col>24</xdr:col>
      <xdr:colOff>63500</xdr:colOff>
      <xdr:row>75</xdr:row>
      <xdr:rowOff>162514</xdr:rowOff>
    </xdr:to>
    <xdr:cxnSp macro="">
      <xdr:nvCxnSpPr>
        <xdr:cNvPr id="170" name="直線コネクタ 169"/>
        <xdr:cNvCxnSpPr/>
      </xdr:nvCxnSpPr>
      <xdr:spPr>
        <a:xfrm flipV="1">
          <a:off x="3797300" y="12888756"/>
          <a:ext cx="838200" cy="1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141449</xdr:rowOff>
    </xdr:from>
    <xdr:to>
      <xdr:col>19</xdr:col>
      <xdr:colOff>177800</xdr:colOff>
      <xdr:row>75</xdr:row>
      <xdr:rowOff>162514</xdr:rowOff>
    </xdr:to>
    <xdr:cxnSp macro="">
      <xdr:nvCxnSpPr>
        <xdr:cNvPr id="173" name="直線コネクタ 172"/>
        <xdr:cNvCxnSpPr/>
      </xdr:nvCxnSpPr>
      <xdr:spPr>
        <a:xfrm>
          <a:off x="2908300" y="13000199"/>
          <a:ext cx="889000" cy="2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141449</xdr:rowOff>
    </xdr:from>
    <xdr:to>
      <xdr:col>15</xdr:col>
      <xdr:colOff>50800</xdr:colOff>
      <xdr:row>76</xdr:row>
      <xdr:rowOff>60576</xdr:rowOff>
    </xdr:to>
    <xdr:cxnSp macro="">
      <xdr:nvCxnSpPr>
        <xdr:cNvPr id="176" name="直線コネクタ 175"/>
        <xdr:cNvCxnSpPr/>
      </xdr:nvCxnSpPr>
      <xdr:spPr>
        <a:xfrm flipV="1">
          <a:off x="2019300" y="13000199"/>
          <a:ext cx="889000" cy="9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60576</xdr:rowOff>
    </xdr:from>
    <xdr:to>
      <xdr:col>10</xdr:col>
      <xdr:colOff>114300</xdr:colOff>
      <xdr:row>76</xdr:row>
      <xdr:rowOff>101169</xdr:rowOff>
    </xdr:to>
    <xdr:cxnSp macro="">
      <xdr:nvCxnSpPr>
        <xdr:cNvPr id="179" name="直線コネクタ 178"/>
        <xdr:cNvCxnSpPr/>
      </xdr:nvCxnSpPr>
      <xdr:spPr>
        <a:xfrm flipV="1">
          <a:off x="1130300" y="13090776"/>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150656</xdr:rowOff>
    </xdr:from>
    <xdr:to>
      <xdr:col>24</xdr:col>
      <xdr:colOff>114300</xdr:colOff>
      <xdr:row>75</xdr:row>
      <xdr:rowOff>80806</xdr:rowOff>
    </xdr:to>
    <xdr:sp macro="" textlink="">
      <xdr:nvSpPr>
        <xdr:cNvPr id="189" name="楕円 188"/>
        <xdr:cNvSpPr/>
      </xdr:nvSpPr>
      <xdr:spPr>
        <a:xfrm>
          <a:off x="4584700" y="128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2083</xdr:rowOff>
    </xdr:from>
    <xdr:ext cx="534377" cy="259045"/>
    <xdr:sp macro="" textlink="">
      <xdr:nvSpPr>
        <xdr:cNvPr id="190" name="維持補修費該当値テキスト"/>
        <xdr:cNvSpPr txBox="1"/>
      </xdr:nvSpPr>
      <xdr:spPr>
        <a:xfrm>
          <a:off x="4686300" y="126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111714</xdr:rowOff>
    </xdr:from>
    <xdr:to>
      <xdr:col>20</xdr:col>
      <xdr:colOff>38100</xdr:colOff>
      <xdr:row>76</xdr:row>
      <xdr:rowOff>41864</xdr:rowOff>
    </xdr:to>
    <xdr:sp macro="" textlink="">
      <xdr:nvSpPr>
        <xdr:cNvPr id="191" name="楕円 190"/>
        <xdr:cNvSpPr/>
      </xdr:nvSpPr>
      <xdr:spPr>
        <a:xfrm>
          <a:off x="3746500" y="12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58391</xdr:rowOff>
    </xdr:from>
    <xdr:ext cx="534377" cy="259045"/>
    <xdr:sp macro="" textlink="">
      <xdr:nvSpPr>
        <xdr:cNvPr id="192" name="テキスト ボックス 191"/>
        <xdr:cNvSpPr txBox="1"/>
      </xdr:nvSpPr>
      <xdr:spPr>
        <a:xfrm>
          <a:off x="3530111" y="127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90649</xdr:rowOff>
    </xdr:from>
    <xdr:to>
      <xdr:col>15</xdr:col>
      <xdr:colOff>101600</xdr:colOff>
      <xdr:row>76</xdr:row>
      <xdr:rowOff>20799</xdr:rowOff>
    </xdr:to>
    <xdr:sp macro="" textlink="">
      <xdr:nvSpPr>
        <xdr:cNvPr id="193" name="楕円 192"/>
        <xdr:cNvSpPr/>
      </xdr:nvSpPr>
      <xdr:spPr>
        <a:xfrm>
          <a:off x="2857500" y="129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37326</xdr:rowOff>
    </xdr:from>
    <xdr:ext cx="534377" cy="259045"/>
    <xdr:sp macro="" textlink="">
      <xdr:nvSpPr>
        <xdr:cNvPr id="194" name="テキスト ボックス 193"/>
        <xdr:cNvSpPr txBox="1"/>
      </xdr:nvSpPr>
      <xdr:spPr>
        <a:xfrm>
          <a:off x="2641111" y="1272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9776</xdr:rowOff>
    </xdr:from>
    <xdr:to>
      <xdr:col>10</xdr:col>
      <xdr:colOff>165100</xdr:colOff>
      <xdr:row>76</xdr:row>
      <xdr:rowOff>111376</xdr:rowOff>
    </xdr:to>
    <xdr:sp macro="" textlink="">
      <xdr:nvSpPr>
        <xdr:cNvPr id="195" name="楕円 194"/>
        <xdr:cNvSpPr/>
      </xdr:nvSpPr>
      <xdr:spPr>
        <a:xfrm>
          <a:off x="1968500" y="130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127903</xdr:rowOff>
    </xdr:from>
    <xdr:ext cx="534377" cy="259045"/>
    <xdr:sp macro="" textlink="">
      <xdr:nvSpPr>
        <xdr:cNvPr id="196" name="テキスト ボックス 195"/>
        <xdr:cNvSpPr txBox="1"/>
      </xdr:nvSpPr>
      <xdr:spPr>
        <a:xfrm>
          <a:off x="1752111" y="1281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50369</xdr:rowOff>
    </xdr:from>
    <xdr:to>
      <xdr:col>6</xdr:col>
      <xdr:colOff>38100</xdr:colOff>
      <xdr:row>76</xdr:row>
      <xdr:rowOff>151969</xdr:rowOff>
    </xdr:to>
    <xdr:sp macro="" textlink="">
      <xdr:nvSpPr>
        <xdr:cNvPr id="197" name="楕円 196"/>
        <xdr:cNvSpPr/>
      </xdr:nvSpPr>
      <xdr:spPr>
        <a:xfrm>
          <a:off x="1079500" y="130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168497</xdr:rowOff>
    </xdr:from>
    <xdr:ext cx="534377" cy="259045"/>
    <xdr:sp macro="" textlink="">
      <xdr:nvSpPr>
        <xdr:cNvPr id="198" name="テキスト ボックス 197"/>
        <xdr:cNvSpPr txBox="1"/>
      </xdr:nvSpPr>
      <xdr:spPr>
        <a:xfrm>
          <a:off x="863111" y="128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74064</xdr:rowOff>
    </xdr:from>
    <xdr:to>
      <xdr:col>24</xdr:col>
      <xdr:colOff>63500</xdr:colOff>
      <xdr:row>95</xdr:row>
      <xdr:rowOff>111125</xdr:rowOff>
    </xdr:to>
    <xdr:cxnSp macro="">
      <xdr:nvCxnSpPr>
        <xdr:cNvPr id="231" name="直線コネクタ 230"/>
        <xdr:cNvCxnSpPr/>
      </xdr:nvCxnSpPr>
      <xdr:spPr>
        <a:xfrm>
          <a:off x="3797300" y="16361814"/>
          <a:ext cx="838200" cy="3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74064</xdr:rowOff>
    </xdr:from>
    <xdr:to>
      <xdr:col>19</xdr:col>
      <xdr:colOff>177800</xdr:colOff>
      <xdr:row>95</xdr:row>
      <xdr:rowOff>127670</xdr:rowOff>
    </xdr:to>
    <xdr:cxnSp macro="">
      <xdr:nvCxnSpPr>
        <xdr:cNvPr id="234" name="直線コネクタ 233"/>
        <xdr:cNvCxnSpPr/>
      </xdr:nvCxnSpPr>
      <xdr:spPr>
        <a:xfrm flipV="1">
          <a:off x="2908300" y="16361814"/>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127670</xdr:rowOff>
    </xdr:from>
    <xdr:to>
      <xdr:col>15</xdr:col>
      <xdr:colOff>50800</xdr:colOff>
      <xdr:row>95</xdr:row>
      <xdr:rowOff>145244</xdr:rowOff>
    </xdr:to>
    <xdr:cxnSp macro="">
      <xdr:nvCxnSpPr>
        <xdr:cNvPr id="237" name="直線コネクタ 236"/>
        <xdr:cNvCxnSpPr/>
      </xdr:nvCxnSpPr>
      <xdr:spPr>
        <a:xfrm flipV="1">
          <a:off x="2019300" y="16415420"/>
          <a:ext cx="8890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145244</xdr:rowOff>
    </xdr:from>
    <xdr:to>
      <xdr:col>10</xdr:col>
      <xdr:colOff>114300</xdr:colOff>
      <xdr:row>96</xdr:row>
      <xdr:rowOff>79511</xdr:rowOff>
    </xdr:to>
    <xdr:cxnSp macro="">
      <xdr:nvCxnSpPr>
        <xdr:cNvPr id="240" name="直線コネクタ 239"/>
        <xdr:cNvCxnSpPr/>
      </xdr:nvCxnSpPr>
      <xdr:spPr>
        <a:xfrm flipV="1">
          <a:off x="1130300" y="16432994"/>
          <a:ext cx="889000" cy="10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60325</xdr:rowOff>
    </xdr:from>
    <xdr:to>
      <xdr:col>24</xdr:col>
      <xdr:colOff>114300</xdr:colOff>
      <xdr:row>95</xdr:row>
      <xdr:rowOff>161925</xdr:rowOff>
    </xdr:to>
    <xdr:sp macro="" textlink="">
      <xdr:nvSpPr>
        <xdr:cNvPr id="250" name="楕円 249"/>
        <xdr:cNvSpPr/>
      </xdr:nvSpPr>
      <xdr:spPr>
        <a:xfrm>
          <a:off x="45847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83202</xdr:rowOff>
    </xdr:from>
    <xdr:ext cx="534377" cy="259045"/>
    <xdr:sp macro="" textlink="">
      <xdr:nvSpPr>
        <xdr:cNvPr id="251" name="扶助費該当値テキスト"/>
        <xdr:cNvSpPr txBox="1"/>
      </xdr:nvSpPr>
      <xdr:spPr>
        <a:xfrm>
          <a:off x="4686300" y="161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23264</xdr:rowOff>
    </xdr:from>
    <xdr:to>
      <xdr:col>20</xdr:col>
      <xdr:colOff>38100</xdr:colOff>
      <xdr:row>95</xdr:row>
      <xdr:rowOff>124864</xdr:rowOff>
    </xdr:to>
    <xdr:sp macro="" textlink="">
      <xdr:nvSpPr>
        <xdr:cNvPr id="252" name="楕円 251"/>
        <xdr:cNvSpPr/>
      </xdr:nvSpPr>
      <xdr:spPr>
        <a:xfrm>
          <a:off x="3746500" y="163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141391</xdr:rowOff>
    </xdr:from>
    <xdr:ext cx="534377" cy="259045"/>
    <xdr:sp macro="" textlink="">
      <xdr:nvSpPr>
        <xdr:cNvPr id="253" name="テキスト ボックス 252"/>
        <xdr:cNvSpPr txBox="1"/>
      </xdr:nvSpPr>
      <xdr:spPr>
        <a:xfrm>
          <a:off x="3530111" y="1608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76870</xdr:rowOff>
    </xdr:from>
    <xdr:to>
      <xdr:col>15</xdr:col>
      <xdr:colOff>101600</xdr:colOff>
      <xdr:row>96</xdr:row>
      <xdr:rowOff>7020</xdr:rowOff>
    </xdr:to>
    <xdr:sp macro="" textlink="">
      <xdr:nvSpPr>
        <xdr:cNvPr id="254" name="楕円 253"/>
        <xdr:cNvSpPr/>
      </xdr:nvSpPr>
      <xdr:spPr>
        <a:xfrm>
          <a:off x="2857500" y="163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23547</xdr:rowOff>
    </xdr:from>
    <xdr:ext cx="534377" cy="259045"/>
    <xdr:sp macro="" textlink="">
      <xdr:nvSpPr>
        <xdr:cNvPr id="255" name="テキスト ボックス 254"/>
        <xdr:cNvSpPr txBox="1"/>
      </xdr:nvSpPr>
      <xdr:spPr>
        <a:xfrm>
          <a:off x="2641111" y="161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94444</xdr:rowOff>
    </xdr:from>
    <xdr:to>
      <xdr:col>10</xdr:col>
      <xdr:colOff>165100</xdr:colOff>
      <xdr:row>96</xdr:row>
      <xdr:rowOff>24594</xdr:rowOff>
    </xdr:to>
    <xdr:sp macro="" textlink="">
      <xdr:nvSpPr>
        <xdr:cNvPr id="256" name="楕円 255"/>
        <xdr:cNvSpPr/>
      </xdr:nvSpPr>
      <xdr:spPr>
        <a:xfrm>
          <a:off x="1968500" y="163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41121</xdr:rowOff>
    </xdr:from>
    <xdr:ext cx="534377" cy="259045"/>
    <xdr:sp macro="" textlink="">
      <xdr:nvSpPr>
        <xdr:cNvPr id="257" name="テキスト ボックス 256"/>
        <xdr:cNvSpPr txBox="1"/>
      </xdr:nvSpPr>
      <xdr:spPr>
        <a:xfrm>
          <a:off x="1752111" y="161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28711</xdr:rowOff>
    </xdr:from>
    <xdr:to>
      <xdr:col>6</xdr:col>
      <xdr:colOff>38100</xdr:colOff>
      <xdr:row>96</xdr:row>
      <xdr:rowOff>130311</xdr:rowOff>
    </xdr:to>
    <xdr:sp macro="" textlink="">
      <xdr:nvSpPr>
        <xdr:cNvPr id="258" name="楕円 257"/>
        <xdr:cNvSpPr/>
      </xdr:nvSpPr>
      <xdr:spPr>
        <a:xfrm>
          <a:off x="1079500" y="164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146838</xdr:rowOff>
    </xdr:from>
    <xdr:ext cx="534377" cy="259045"/>
    <xdr:sp macro="" textlink="">
      <xdr:nvSpPr>
        <xdr:cNvPr id="259" name="テキスト ボックス 258"/>
        <xdr:cNvSpPr txBox="1"/>
      </xdr:nvSpPr>
      <xdr:spPr>
        <a:xfrm>
          <a:off x="863111" y="162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141349</xdr:rowOff>
    </xdr:from>
    <xdr:to>
      <xdr:col>55</xdr:col>
      <xdr:colOff>0</xdr:colOff>
      <xdr:row>37</xdr:row>
      <xdr:rowOff>163628</xdr:rowOff>
    </xdr:to>
    <xdr:cxnSp macro="">
      <xdr:nvCxnSpPr>
        <xdr:cNvPr id="290" name="直線コネクタ 289"/>
        <xdr:cNvCxnSpPr/>
      </xdr:nvCxnSpPr>
      <xdr:spPr>
        <a:xfrm>
          <a:off x="9639300" y="6484999"/>
          <a:ext cx="8382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141349</xdr:rowOff>
    </xdr:from>
    <xdr:to>
      <xdr:col>50</xdr:col>
      <xdr:colOff>114300</xdr:colOff>
      <xdr:row>38</xdr:row>
      <xdr:rowOff>9355</xdr:rowOff>
    </xdr:to>
    <xdr:cxnSp macro="">
      <xdr:nvCxnSpPr>
        <xdr:cNvPr id="293" name="直線コネクタ 292"/>
        <xdr:cNvCxnSpPr/>
      </xdr:nvCxnSpPr>
      <xdr:spPr>
        <a:xfrm flipV="1">
          <a:off x="8750300" y="6484999"/>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163151</xdr:rowOff>
    </xdr:from>
    <xdr:to>
      <xdr:col>45</xdr:col>
      <xdr:colOff>177800</xdr:colOff>
      <xdr:row>38</xdr:row>
      <xdr:rowOff>9355</xdr:rowOff>
    </xdr:to>
    <xdr:cxnSp macro="">
      <xdr:nvCxnSpPr>
        <xdr:cNvPr id="296" name="直線コネクタ 295"/>
        <xdr:cNvCxnSpPr/>
      </xdr:nvCxnSpPr>
      <xdr:spPr>
        <a:xfrm>
          <a:off x="7861300" y="6506801"/>
          <a:ext cx="889000" cy="1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109660</xdr:rowOff>
    </xdr:from>
    <xdr:to>
      <xdr:col>41</xdr:col>
      <xdr:colOff>50800</xdr:colOff>
      <xdr:row>37</xdr:row>
      <xdr:rowOff>163151</xdr:rowOff>
    </xdr:to>
    <xdr:cxnSp macro="">
      <xdr:nvCxnSpPr>
        <xdr:cNvPr id="299" name="直線コネクタ 298"/>
        <xdr:cNvCxnSpPr/>
      </xdr:nvCxnSpPr>
      <xdr:spPr>
        <a:xfrm>
          <a:off x="6972300" y="6453310"/>
          <a:ext cx="889000" cy="5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112828</xdr:rowOff>
    </xdr:from>
    <xdr:to>
      <xdr:col>55</xdr:col>
      <xdr:colOff>50800</xdr:colOff>
      <xdr:row>38</xdr:row>
      <xdr:rowOff>42978</xdr:rowOff>
    </xdr:to>
    <xdr:sp macro="" textlink="">
      <xdr:nvSpPr>
        <xdr:cNvPr id="309" name="楕円 308"/>
        <xdr:cNvSpPr/>
      </xdr:nvSpPr>
      <xdr:spPr>
        <a:xfrm>
          <a:off x="10426700" y="64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91255</xdr:rowOff>
    </xdr:from>
    <xdr:ext cx="599010" cy="259045"/>
    <xdr:sp macro="" textlink="">
      <xdr:nvSpPr>
        <xdr:cNvPr id="310" name="補助費等該当値テキスト"/>
        <xdr:cNvSpPr txBox="1"/>
      </xdr:nvSpPr>
      <xdr:spPr>
        <a:xfrm>
          <a:off x="10528300" y="64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90549</xdr:rowOff>
    </xdr:from>
    <xdr:to>
      <xdr:col>50</xdr:col>
      <xdr:colOff>165100</xdr:colOff>
      <xdr:row>38</xdr:row>
      <xdr:rowOff>20700</xdr:rowOff>
    </xdr:to>
    <xdr:sp macro="" textlink="">
      <xdr:nvSpPr>
        <xdr:cNvPr id="311" name="楕円 310"/>
        <xdr:cNvSpPr/>
      </xdr:nvSpPr>
      <xdr:spPr>
        <a:xfrm>
          <a:off x="9588500" y="6434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37226</xdr:rowOff>
    </xdr:from>
    <xdr:ext cx="599010" cy="259045"/>
    <xdr:sp macro="" textlink="">
      <xdr:nvSpPr>
        <xdr:cNvPr id="312" name="テキスト ボックス 311"/>
        <xdr:cNvSpPr txBox="1"/>
      </xdr:nvSpPr>
      <xdr:spPr>
        <a:xfrm>
          <a:off x="9339795" y="620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130006</xdr:rowOff>
    </xdr:from>
    <xdr:to>
      <xdr:col>46</xdr:col>
      <xdr:colOff>38100</xdr:colOff>
      <xdr:row>38</xdr:row>
      <xdr:rowOff>60156</xdr:rowOff>
    </xdr:to>
    <xdr:sp macro="" textlink="">
      <xdr:nvSpPr>
        <xdr:cNvPr id="313" name="楕円 312"/>
        <xdr:cNvSpPr/>
      </xdr:nvSpPr>
      <xdr:spPr>
        <a:xfrm>
          <a:off x="8699500" y="6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51282</xdr:rowOff>
    </xdr:from>
    <xdr:ext cx="599010" cy="259045"/>
    <xdr:sp macro="" textlink="">
      <xdr:nvSpPr>
        <xdr:cNvPr id="314" name="テキスト ボックス 313"/>
        <xdr:cNvSpPr txBox="1"/>
      </xdr:nvSpPr>
      <xdr:spPr>
        <a:xfrm>
          <a:off x="8450795" y="65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112351</xdr:rowOff>
    </xdr:from>
    <xdr:to>
      <xdr:col>41</xdr:col>
      <xdr:colOff>101600</xdr:colOff>
      <xdr:row>38</xdr:row>
      <xdr:rowOff>42501</xdr:rowOff>
    </xdr:to>
    <xdr:sp macro="" textlink="">
      <xdr:nvSpPr>
        <xdr:cNvPr id="315" name="楕円 314"/>
        <xdr:cNvSpPr/>
      </xdr:nvSpPr>
      <xdr:spPr>
        <a:xfrm>
          <a:off x="7810500" y="64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59028</xdr:rowOff>
    </xdr:from>
    <xdr:ext cx="599010" cy="259045"/>
    <xdr:sp macro="" textlink="">
      <xdr:nvSpPr>
        <xdr:cNvPr id="316" name="テキスト ボックス 315"/>
        <xdr:cNvSpPr txBox="1"/>
      </xdr:nvSpPr>
      <xdr:spPr>
        <a:xfrm>
          <a:off x="7561795" y="62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58860</xdr:rowOff>
    </xdr:from>
    <xdr:to>
      <xdr:col>36</xdr:col>
      <xdr:colOff>165100</xdr:colOff>
      <xdr:row>37</xdr:row>
      <xdr:rowOff>160460</xdr:rowOff>
    </xdr:to>
    <xdr:sp macro="" textlink="">
      <xdr:nvSpPr>
        <xdr:cNvPr id="317" name="楕円 316"/>
        <xdr:cNvSpPr/>
      </xdr:nvSpPr>
      <xdr:spPr>
        <a:xfrm>
          <a:off x="6921500" y="64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5537</xdr:rowOff>
    </xdr:from>
    <xdr:ext cx="599010" cy="259045"/>
    <xdr:sp macro="" textlink="">
      <xdr:nvSpPr>
        <xdr:cNvPr id="318" name="テキスト ボックス 317"/>
        <xdr:cNvSpPr txBox="1"/>
      </xdr:nvSpPr>
      <xdr:spPr>
        <a:xfrm>
          <a:off x="6672795" y="617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60904</xdr:rowOff>
    </xdr:from>
    <xdr:to>
      <xdr:col>55</xdr:col>
      <xdr:colOff>0</xdr:colOff>
      <xdr:row>58</xdr:row>
      <xdr:rowOff>112095</xdr:rowOff>
    </xdr:to>
    <xdr:cxnSp macro="">
      <xdr:nvCxnSpPr>
        <xdr:cNvPr id="345" name="直線コネクタ 344"/>
        <xdr:cNvCxnSpPr/>
      </xdr:nvCxnSpPr>
      <xdr:spPr>
        <a:xfrm>
          <a:off x="9639300" y="10005004"/>
          <a:ext cx="838200" cy="5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149164</xdr:rowOff>
    </xdr:from>
    <xdr:to>
      <xdr:col>50</xdr:col>
      <xdr:colOff>114300</xdr:colOff>
      <xdr:row>58</xdr:row>
      <xdr:rowOff>60904</xdr:rowOff>
    </xdr:to>
    <xdr:cxnSp macro="">
      <xdr:nvCxnSpPr>
        <xdr:cNvPr id="348" name="直線コネクタ 347"/>
        <xdr:cNvCxnSpPr/>
      </xdr:nvCxnSpPr>
      <xdr:spPr>
        <a:xfrm>
          <a:off x="8750300" y="9921814"/>
          <a:ext cx="889000" cy="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149164</xdr:rowOff>
    </xdr:from>
    <xdr:to>
      <xdr:col>45</xdr:col>
      <xdr:colOff>177800</xdr:colOff>
      <xdr:row>58</xdr:row>
      <xdr:rowOff>76565</xdr:rowOff>
    </xdr:to>
    <xdr:cxnSp macro="">
      <xdr:nvCxnSpPr>
        <xdr:cNvPr id="351" name="直線コネクタ 350"/>
        <xdr:cNvCxnSpPr/>
      </xdr:nvCxnSpPr>
      <xdr:spPr>
        <a:xfrm flipV="1">
          <a:off x="7861300" y="9921814"/>
          <a:ext cx="889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62043</xdr:rowOff>
    </xdr:from>
    <xdr:to>
      <xdr:col>41</xdr:col>
      <xdr:colOff>50800</xdr:colOff>
      <xdr:row>58</xdr:row>
      <xdr:rowOff>76565</xdr:rowOff>
    </xdr:to>
    <xdr:cxnSp macro="">
      <xdr:nvCxnSpPr>
        <xdr:cNvPr id="354" name="直線コネクタ 353"/>
        <xdr:cNvCxnSpPr/>
      </xdr:nvCxnSpPr>
      <xdr:spPr>
        <a:xfrm>
          <a:off x="6972300" y="10006143"/>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61295</xdr:rowOff>
    </xdr:from>
    <xdr:to>
      <xdr:col>55</xdr:col>
      <xdr:colOff>50800</xdr:colOff>
      <xdr:row>58</xdr:row>
      <xdr:rowOff>162895</xdr:rowOff>
    </xdr:to>
    <xdr:sp macro="" textlink="">
      <xdr:nvSpPr>
        <xdr:cNvPr id="364" name="楕円 363"/>
        <xdr:cNvSpPr/>
      </xdr:nvSpPr>
      <xdr:spPr>
        <a:xfrm>
          <a:off x="10426700" y="10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147672</xdr:rowOff>
    </xdr:from>
    <xdr:ext cx="534377" cy="259045"/>
    <xdr:sp macro="" textlink="">
      <xdr:nvSpPr>
        <xdr:cNvPr id="365" name="普通建設事業費該当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10104</xdr:rowOff>
    </xdr:from>
    <xdr:to>
      <xdr:col>50</xdr:col>
      <xdr:colOff>165100</xdr:colOff>
      <xdr:row>58</xdr:row>
      <xdr:rowOff>111704</xdr:rowOff>
    </xdr:to>
    <xdr:sp macro="" textlink="">
      <xdr:nvSpPr>
        <xdr:cNvPr id="366" name="楕円 365"/>
        <xdr:cNvSpPr/>
      </xdr:nvSpPr>
      <xdr:spPr>
        <a:xfrm>
          <a:off x="9588500" y="99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102831</xdr:rowOff>
    </xdr:from>
    <xdr:ext cx="599010" cy="259045"/>
    <xdr:sp macro="" textlink="">
      <xdr:nvSpPr>
        <xdr:cNvPr id="367" name="テキスト ボックス 366"/>
        <xdr:cNvSpPr txBox="1"/>
      </xdr:nvSpPr>
      <xdr:spPr>
        <a:xfrm>
          <a:off x="9339795" y="1004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98364</xdr:rowOff>
    </xdr:from>
    <xdr:to>
      <xdr:col>46</xdr:col>
      <xdr:colOff>38100</xdr:colOff>
      <xdr:row>58</xdr:row>
      <xdr:rowOff>28514</xdr:rowOff>
    </xdr:to>
    <xdr:sp macro="" textlink="">
      <xdr:nvSpPr>
        <xdr:cNvPr id="368" name="楕円 367"/>
        <xdr:cNvSpPr/>
      </xdr:nvSpPr>
      <xdr:spPr>
        <a:xfrm>
          <a:off x="8699500" y="98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45041</xdr:rowOff>
    </xdr:from>
    <xdr:ext cx="599010" cy="259045"/>
    <xdr:sp macro="" textlink="">
      <xdr:nvSpPr>
        <xdr:cNvPr id="369" name="テキスト ボックス 368"/>
        <xdr:cNvSpPr txBox="1"/>
      </xdr:nvSpPr>
      <xdr:spPr>
        <a:xfrm>
          <a:off x="8450795" y="964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25765</xdr:rowOff>
    </xdr:from>
    <xdr:to>
      <xdr:col>41</xdr:col>
      <xdr:colOff>101600</xdr:colOff>
      <xdr:row>58</xdr:row>
      <xdr:rowOff>127365</xdr:rowOff>
    </xdr:to>
    <xdr:sp macro="" textlink="">
      <xdr:nvSpPr>
        <xdr:cNvPr id="370" name="楕円 369"/>
        <xdr:cNvSpPr/>
      </xdr:nvSpPr>
      <xdr:spPr>
        <a:xfrm>
          <a:off x="7810500" y="99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118492</xdr:rowOff>
    </xdr:from>
    <xdr:ext cx="599010" cy="259045"/>
    <xdr:sp macro="" textlink="">
      <xdr:nvSpPr>
        <xdr:cNvPr id="371" name="テキスト ボックス 370"/>
        <xdr:cNvSpPr txBox="1"/>
      </xdr:nvSpPr>
      <xdr:spPr>
        <a:xfrm>
          <a:off x="7561795" y="1006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11243</xdr:rowOff>
    </xdr:from>
    <xdr:to>
      <xdr:col>36</xdr:col>
      <xdr:colOff>165100</xdr:colOff>
      <xdr:row>58</xdr:row>
      <xdr:rowOff>112843</xdr:rowOff>
    </xdr:to>
    <xdr:sp macro="" textlink="">
      <xdr:nvSpPr>
        <xdr:cNvPr id="372" name="楕円 371"/>
        <xdr:cNvSpPr/>
      </xdr:nvSpPr>
      <xdr:spPr>
        <a:xfrm>
          <a:off x="6921500" y="99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103970</xdr:rowOff>
    </xdr:from>
    <xdr:ext cx="599010" cy="259045"/>
    <xdr:sp macro="" textlink="">
      <xdr:nvSpPr>
        <xdr:cNvPr id="373" name="テキスト ボックス 372"/>
        <xdr:cNvSpPr txBox="1"/>
      </xdr:nvSpPr>
      <xdr:spPr>
        <a:xfrm>
          <a:off x="6672795" y="100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100442</xdr:rowOff>
    </xdr:from>
    <xdr:to>
      <xdr:col>55</xdr:col>
      <xdr:colOff>0</xdr:colOff>
      <xdr:row>79</xdr:row>
      <xdr:rowOff>95811</xdr:rowOff>
    </xdr:to>
    <xdr:cxnSp macro="">
      <xdr:nvCxnSpPr>
        <xdr:cNvPr id="404" name="直線コネクタ 403"/>
        <xdr:cNvCxnSpPr/>
      </xdr:nvCxnSpPr>
      <xdr:spPr>
        <a:xfrm>
          <a:off x="9639300" y="13473542"/>
          <a:ext cx="838200" cy="1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105364</xdr:rowOff>
    </xdr:from>
    <xdr:to>
      <xdr:col>50</xdr:col>
      <xdr:colOff>114300</xdr:colOff>
      <xdr:row>78</xdr:row>
      <xdr:rowOff>100442</xdr:rowOff>
    </xdr:to>
    <xdr:cxnSp macro="">
      <xdr:nvCxnSpPr>
        <xdr:cNvPr id="407" name="直線コネクタ 406"/>
        <xdr:cNvCxnSpPr/>
      </xdr:nvCxnSpPr>
      <xdr:spPr>
        <a:xfrm>
          <a:off x="8750300" y="13135564"/>
          <a:ext cx="889000" cy="3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105364</xdr:rowOff>
    </xdr:from>
    <xdr:to>
      <xdr:col>45</xdr:col>
      <xdr:colOff>177800</xdr:colOff>
      <xdr:row>78</xdr:row>
      <xdr:rowOff>122034</xdr:rowOff>
    </xdr:to>
    <xdr:cxnSp macro="">
      <xdr:nvCxnSpPr>
        <xdr:cNvPr id="410" name="直線コネクタ 409"/>
        <xdr:cNvCxnSpPr/>
      </xdr:nvCxnSpPr>
      <xdr:spPr>
        <a:xfrm flipV="1">
          <a:off x="7861300" y="13135564"/>
          <a:ext cx="889000" cy="3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45011</xdr:rowOff>
    </xdr:from>
    <xdr:to>
      <xdr:col>55</xdr:col>
      <xdr:colOff>50800</xdr:colOff>
      <xdr:row>79</xdr:row>
      <xdr:rowOff>146611</xdr:rowOff>
    </xdr:to>
    <xdr:sp macro="" textlink="">
      <xdr:nvSpPr>
        <xdr:cNvPr id="420" name="楕円 419"/>
        <xdr:cNvSpPr/>
      </xdr:nvSpPr>
      <xdr:spPr>
        <a:xfrm>
          <a:off x="10426700" y="135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131388</xdr:rowOff>
    </xdr:from>
    <xdr:ext cx="469744" cy="259045"/>
    <xdr:sp macro="" textlink="">
      <xdr:nvSpPr>
        <xdr:cNvPr id="421" name="普通建設事業費 （ うち新規整備　）該当値テキスト"/>
        <xdr:cNvSpPr txBox="1"/>
      </xdr:nvSpPr>
      <xdr:spPr>
        <a:xfrm>
          <a:off x="10528300" y="1350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49642</xdr:rowOff>
    </xdr:from>
    <xdr:to>
      <xdr:col>50</xdr:col>
      <xdr:colOff>165100</xdr:colOff>
      <xdr:row>78</xdr:row>
      <xdr:rowOff>151242</xdr:rowOff>
    </xdr:to>
    <xdr:sp macro="" textlink="">
      <xdr:nvSpPr>
        <xdr:cNvPr id="422" name="楕円 421"/>
        <xdr:cNvSpPr/>
      </xdr:nvSpPr>
      <xdr:spPr>
        <a:xfrm>
          <a:off x="9588500" y="134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167769</xdr:rowOff>
    </xdr:from>
    <xdr:ext cx="599010" cy="259045"/>
    <xdr:sp macro="" textlink="">
      <xdr:nvSpPr>
        <xdr:cNvPr id="423" name="テキスト ボックス 422"/>
        <xdr:cNvSpPr txBox="1"/>
      </xdr:nvSpPr>
      <xdr:spPr>
        <a:xfrm>
          <a:off x="9339795" y="1319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54564</xdr:rowOff>
    </xdr:from>
    <xdr:to>
      <xdr:col>46</xdr:col>
      <xdr:colOff>38100</xdr:colOff>
      <xdr:row>76</xdr:row>
      <xdr:rowOff>156164</xdr:rowOff>
    </xdr:to>
    <xdr:sp macro="" textlink="">
      <xdr:nvSpPr>
        <xdr:cNvPr id="424" name="楕円 423"/>
        <xdr:cNvSpPr/>
      </xdr:nvSpPr>
      <xdr:spPr>
        <a:xfrm>
          <a:off x="8699500" y="130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1241</xdr:rowOff>
    </xdr:from>
    <xdr:ext cx="599010" cy="259045"/>
    <xdr:sp macro="" textlink="">
      <xdr:nvSpPr>
        <xdr:cNvPr id="425" name="テキスト ボックス 424"/>
        <xdr:cNvSpPr txBox="1"/>
      </xdr:nvSpPr>
      <xdr:spPr>
        <a:xfrm>
          <a:off x="8450795" y="1285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71234</xdr:rowOff>
    </xdr:from>
    <xdr:to>
      <xdr:col>41</xdr:col>
      <xdr:colOff>101600</xdr:colOff>
      <xdr:row>79</xdr:row>
      <xdr:rowOff>1384</xdr:rowOff>
    </xdr:to>
    <xdr:sp macro="" textlink="">
      <xdr:nvSpPr>
        <xdr:cNvPr id="426" name="楕円 425"/>
        <xdr:cNvSpPr/>
      </xdr:nvSpPr>
      <xdr:spPr>
        <a:xfrm>
          <a:off x="7810500" y="134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163961</xdr:rowOff>
    </xdr:from>
    <xdr:ext cx="534377" cy="259045"/>
    <xdr:sp macro="" textlink="">
      <xdr:nvSpPr>
        <xdr:cNvPr id="427" name="テキスト ボックス 426"/>
        <xdr:cNvSpPr txBox="1"/>
      </xdr:nvSpPr>
      <xdr:spPr>
        <a:xfrm>
          <a:off x="7594111" y="13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162156</xdr:rowOff>
    </xdr:from>
    <xdr:to>
      <xdr:col>55</xdr:col>
      <xdr:colOff>0</xdr:colOff>
      <xdr:row>97</xdr:row>
      <xdr:rowOff>163418</xdr:rowOff>
    </xdr:to>
    <xdr:cxnSp macro="">
      <xdr:nvCxnSpPr>
        <xdr:cNvPr id="452" name="直線コネクタ 451"/>
        <xdr:cNvCxnSpPr/>
      </xdr:nvCxnSpPr>
      <xdr:spPr>
        <a:xfrm>
          <a:off x="9639300" y="16792806"/>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162156</xdr:rowOff>
    </xdr:from>
    <xdr:to>
      <xdr:col>50</xdr:col>
      <xdr:colOff>114300</xdr:colOff>
      <xdr:row>98</xdr:row>
      <xdr:rowOff>3020</xdr:rowOff>
    </xdr:to>
    <xdr:cxnSp macro="">
      <xdr:nvCxnSpPr>
        <xdr:cNvPr id="455" name="直線コネクタ 454"/>
        <xdr:cNvCxnSpPr/>
      </xdr:nvCxnSpPr>
      <xdr:spPr>
        <a:xfrm flipV="1">
          <a:off x="8750300" y="16792806"/>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1733</xdr:rowOff>
    </xdr:from>
    <xdr:to>
      <xdr:col>45</xdr:col>
      <xdr:colOff>177800</xdr:colOff>
      <xdr:row>98</xdr:row>
      <xdr:rowOff>3020</xdr:rowOff>
    </xdr:to>
    <xdr:cxnSp macro="">
      <xdr:nvCxnSpPr>
        <xdr:cNvPr id="458" name="直線コネクタ 457"/>
        <xdr:cNvCxnSpPr/>
      </xdr:nvCxnSpPr>
      <xdr:spPr>
        <a:xfrm>
          <a:off x="7861300" y="16803833"/>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112618</xdr:rowOff>
    </xdr:from>
    <xdr:to>
      <xdr:col>55</xdr:col>
      <xdr:colOff>50800</xdr:colOff>
      <xdr:row>98</xdr:row>
      <xdr:rowOff>42768</xdr:rowOff>
    </xdr:to>
    <xdr:sp macro="" textlink="">
      <xdr:nvSpPr>
        <xdr:cNvPr id="468" name="楕円 467"/>
        <xdr:cNvSpPr/>
      </xdr:nvSpPr>
      <xdr:spPr>
        <a:xfrm>
          <a:off x="10426700" y="167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111356</xdr:rowOff>
    </xdr:from>
    <xdr:to>
      <xdr:col>50</xdr:col>
      <xdr:colOff>165100</xdr:colOff>
      <xdr:row>98</xdr:row>
      <xdr:rowOff>41506</xdr:rowOff>
    </xdr:to>
    <xdr:sp macro="" textlink="">
      <xdr:nvSpPr>
        <xdr:cNvPr id="470" name="楕円 469"/>
        <xdr:cNvSpPr/>
      </xdr:nvSpPr>
      <xdr:spPr>
        <a:xfrm>
          <a:off x="9588500" y="167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32633</xdr:rowOff>
    </xdr:from>
    <xdr:ext cx="534377" cy="259045"/>
    <xdr:sp macro="" textlink="">
      <xdr:nvSpPr>
        <xdr:cNvPr id="471" name="テキスト ボックス 470"/>
        <xdr:cNvSpPr txBox="1"/>
      </xdr:nvSpPr>
      <xdr:spPr>
        <a:xfrm>
          <a:off x="9372111" y="168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123670</xdr:rowOff>
    </xdr:from>
    <xdr:to>
      <xdr:col>46</xdr:col>
      <xdr:colOff>38100</xdr:colOff>
      <xdr:row>98</xdr:row>
      <xdr:rowOff>53820</xdr:rowOff>
    </xdr:to>
    <xdr:sp macro="" textlink="">
      <xdr:nvSpPr>
        <xdr:cNvPr id="472" name="楕円 471"/>
        <xdr:cNvSpPr/>
      </xdr:nvSpPr>
      <xdr:spPr>
        <a:xfrm>
          <a:off x="8699500" y="167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44947</xdr:rowOff>
    </xdr:from>
    <xdr:ext cx="534377" cy="259045"/>
    <xdr:sp macro="" textlink="">
      <xdr:nvSpPr>
        <xdr:cNvPr id="473" name="テキスト ボックス 472"/>
        <xdr:cNvSpPr txBox="1"/>
      </xdr:nvSpPr>
      <xdr:spPr>
        <a:xfrm>
          <a:off x="8483111" y="1684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122383</xdr:rowOff>
    </xdr:from>
    <xdr:to>
      <xdr:col>41</xdr:col>
      <xdr:colOff>101600</xdr:colOff>
      <xdr:row>98</xdr:row>
      <xdr:rowOff>52533</xdr:rowOff>
    </xdr:to>
    <xdr:sp macro="" textlink="">
      <xdr:nvSpPr>
        <xdr:cNvPr id="474" name="楕円 473"/>
        <xdr:cNvSpPr/>
      </xdr:nvSpPr>
      <xdr:spPr>
        <a:xfrm>
          <a:off x="7810500" y="167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43660</xdr:rowOff>
    </xdr:from>
    <xdr:ext cx="534377" cy="259045"/>
    <xdr:sp macro="" textlink="">
      <xdr:nvSpPr>
        <xdr:cNvPr id="475" name="テキスト ボックス 474"/>
        <xdr:cNvSpPr txBox="1"/>
      </xdr:nvSpPr>
      <xdr:spPr>
        <a:xfrm>
          <a:off x="7594111" y="1684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23915</xdr:rowOff>
    </xdr:from>
    <xdr:to>
      <xdr:col>85</xdr:col>
      <xdr:colOff>127000</xdr:colOff>
      <xdr:row>77</xdr:row>
      <xdr:rowOff>23981</xdr:rowOff>
    </xdr:to>
    <xdr:cxnSp macro="">
      <xdr:nvCxnSpPr>
        <xdr:cNvPr id="616" name="直線コネクタ 615"/>
        <xdr:cNvCxnSpPr/>
      </xdr:nvCxnSpPr>
      <xdr:spPr>
        <a:xfrm>
          <a:off x="15481300" y="13225565"/>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23915</xdr:rowOff>
    </xdr:from>
    <xdr:to>
      <xdr:col>81</xdr:col>
      <xdr:colOff>50800</xdr:colOff>
      <xdr:row>77</xdr:row>
      <xdr:rowOff>77595</xdr:rowOff>
    </xdr:to>
    <xdr:cxnSp macro="">
      <xdr:nvCxnSpPr>
        <xdr:cNvPr id="619" name="直線コネクタ 618"/>
        <xdr:cNvCxnSpPr/>
      </xdr:nvCxnSpPr>
      <xdr:spPr>
        <a:xfrm flipV="1">
          <a:off x="14592300" y="13225565"/>
          <a:ext cx="889000" cy="5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77595</xdr:rowOff>
    </xdr:from>
    <xdr:to>
      <xdr:col>76</xdr:col>
      <xdr:colOff>114300</xdr:colOff>
      <xdr:row>77</xdr:row>
      <xdr:rowOff>81928</xdr:rowOff>
    </xdr:to>
    <xdr:cxnSp macro="">
      <xdr:nvCxnSpPr>
        <xdr:cNvPr id="622" name="直線コネクタ 621"/>
        <xdr:cNvCxnSpPr/>
      </xdr:nvCxnSpPr>
      <xdr:spPr>
        <a:xfrm flipV="1">
          <a:off x="13703300" y="13279245"/>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81928</xdr:rowOff>
    </xdr:from>
    <xdr:to>
      <xdr:col>71</xdr:col>
      <xdr:colOff>177800</xdr:colOff>
      <xdr:row>77</xdr:row>
      <xdr:rowOff>119275</xdr:rowOff>
    </xdr:to>
    <xdr:cxnSp macro="">
      <xdr:nvCxnSpPr>
        <xdr:cNvPr id="625" name="直線コネクタ 624"/>
        <xdr:cNvCxnSpPr/>
      </xdr:nvCxnSpPr>
      <xdr:spPr>
        <a:xfrm flipV="1">
          <a:off x="12814300" y="13283578"/>
          <a:ext cx="889000" cy="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144631</xdr:rowOff>
    </xdr:from>
    <xdr:to>
      <xdr:col>85</xdr:col>
      <xdr:colOff>177800</xdr:colOff>
      <xdr:row>77</xdr:row>
      <xdr:rowOff>74781</xdr:rowOff>
    </xdr:to>
    <xdr:sp macro="" textlink="">
      <xdr:nvSpPr>
        <xdr:cNvPr id="635" name="楕円 634"/>
        <xdr:cNvSpPr/>
      </xdr:nvSpPr>
      <xdr:spPr>
        <a:xfrm>
          <a:off x="16268700" y="131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167508</xdr:rowOff>
    </xdr:from>
    <xdr:ext cx="599010" cy="259045"/>
    <xdr:sp macro="" textlink="">
      <xdr:nvSpPr>
        <xdr:cNvPr id="636" name="公債費該当値テキスト"/>
        <xdr:cNvSpPr txBox="1"/>
      </xdr:nvSpPr>
      <xdr:spPr>
        <a:xfrm>
          <a:off x="16370300" y="1302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144565</xdr:rowOff>
    </xdr:from>
    <xdr:to>
      <xdr:col>81</xdr:col>
      <xdr:colOff>101600</xdr:colOff>
      <xdr:row>77</xdr:row>
      <xdr:rowOff>74715</xdr:rowOff>
    </xdr:to>
    <xdr:sp macro="" textlink="">
      <xdr:nvSpPr>
        <xdr:cNvPr id="637" name="楕円 636"/>
        <xdr:cNvSpPr/>
      </xdr:nvSpPr>
      <xdr:spPr>
        <a:xfrm>
          <a:off x="15430500" y="13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91241</xdr:rowOff>
    </xdr:from>
    <xdr:ext cx="599010" cy="259045"/>
    <xdr:sp macro="" textlink="">
      <xdr:nvSpPr>
        <xdr:cNvPr id="638" name="テキスト ボックス 637"/>
        <xdr:cNvSpPr txBox="1"/>
      </xdr:nvSpPr>
      <xdr:spPr>
        <a:xfrm>
          <a:off x="15181795" y="1294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26795</xdr:rowOff>
    </xdr:from>
    <xdr:to>
      <xdr:col>76</xdr:col>
      <xdr:colOff>165100</xdr:colOff>
      <xdr:row>77</xdr:row>
      <xdr:rowOff>128395</xdr:rowOff>
    </xdr:to>
    <xdr:sp macro="" textlink="">
      <xdr:nvSpPr>
        <xdr:cNvPr id="639" name="楕円 638"/>
        <xdr:cNvSpPr/>
      </xdr:nvSpPr>
      <xdr:spPr>
        <a:xfrm>
          <a:off x="14541500" y="13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144922</xdr:rowOff>
    </xdr:from>
    <xdr:ext cx="599010" cy="259045"/>
    <xdr:sp macro="" textlink="">
      <xdr:nvSpPr>
        <xdr:cNvPr id="640" name="テキスト ボックス 639"/>
        <xdr:cNvSpPr txBox="1"/>
      </xdr:nvSpPr>
      <xdr:spPr>
        <a:xfrm>
          <a:off x="14292795" y="130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31128</xdr:rowOff>
    </xdr:from>
    <xdr:to>
      <xdr:col>72</xdr:col>
      <xdr:colOff>38100</xdr:colOff>
      <xdr:row>77</xdr:row>
      <xdr:rowOff>132728</xdr:rowOff>
    </xdr:to>
    <xdr:sp macro="" textlink="">
      <xdr:nvSpPr>
        <xdr:cNvPr id="641" name="楕円 640"/>
        <xdr:cNvSpPr/>
      </xdr:nvSpPr>
      <xdr:spPr>
        <a:xfrm>
          <a:off x="13652500" y="132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149255</xdr:rowOff>
    </xdr:from>
    <xdr:ext cx="599010" cy="259045"/>
    <xdr:sp macro="" textlink="">
      <xdr:nvSpPr>
        <xdr:cNvPr id="642" name="テキスト ボックス 641"/>
        <xdr:cNvSpPr txBox="1"/>
      </xdr:nvSpPr>
      <xdr:spPr>
        <a:xfrm>
          <a:off x="13403795" y="1300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68475</xdr:rowOff>
    </xdr:from>
    <xdr:to>
      <xdr:col>67</xdr:col>
      <xdr:colOff>101600</xdr:colOff>
      <xdr:row>77</xdr:row>
      <xdr:rowOff>170075</xdr:rowOff>
    </xdr:to>
    <xdr:sp macro="" textlink="">
      <xdr:nvSpPr>
        <xdr:cNvPr id="643" name="楕円 642"/>
        <xdr:cNvSpPr/>
      </xdr:nvSpPr>
      <xdr:spPr>
        <a:xfrm>
          <a:off x="12763500" y="132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161202</xdr:rowOff>
    </xdr:from>
    <xdr:ext cx="599010" cy="259045"/>
    <xdr:sp macro="" textlink="">
      <xdr:nvSpPr>
        <xdr:cNvPr id="644" name="テキスト ボックス 643"/>
        <xdr:cNvSpPr txBox="1"/>
      </xdr:nvSpPr>
      <xdr:spPr>
        <a:xfrm>
          <a:off x="12514795" y="133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96241</xdr:rowOff>
    </xdr:from>
    <xdr:to>
      <xdr:col>85</xdr:col>
      <xdr:colOff>127000</xdr:colOff>
      <xdr:row>98</xdr:row>
      <xdr:rowOff>103274</xdr:rowOff>
    </xdr:to>
    <xdr:cxnSp macro="">
      <xdr:nvCxnSpPr>
        <xdr:cNvPr id="671" name="直線コネクタ 670"/>
        <xdr:cNvCxnSpPr/>
      </xdr:nvCxnSpPr>
      <xdr:spPr>
        <a:xfrm flipV="1">
          <a:off x="15481300" y="16898341"/>
          <a:ext cx="8382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103274</xdr:rowOff>
    </xdr:from>
    <xdr:to>
      <xdr:col>81</xdr:col>
      <xdr:colOff>50800</xdr:colOff>
      <xdr:row>98</xdr:row>
      <xdr:rowOff>128240</xdr:rowOff>
    </xdr:to>
    <xdr:cxnSp macro="">
      <xdr:nvCxnSpPr>
        <xdr:cNvPr id="674" name="直線コネクタ 673"/>
        <xdr:cNvCxnSpPr/>
      </xdr:nvCxnSpPr>
      <xdr:spPr>
        <a:xfrm flipV="1">
          <a:off x="14592300" y="16905374"/>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111651</xdr:rowOff>
    </xdr:from>
    <xdr:to>
      <xdr:col>76</xdr:col>
      <xdr:colOff>114300</xdr:colOff>
      <xdr:row>98</xdr:row>
      <xdr:rowOff>128240</xdr:rowOff>
    </xdr:to>
    <xdr:cxnSp macro="">
      <xdr:nvCxnSpPr>
        <xdr:cNvPr id="677" name="直線コネクタ 676"/>
        <xdr:cNvCxnSpPr/>
      </xdr:nvCxnSpPr>
      <xdr:spPr>
        <a:xfrm>
          <a:off x="13703300" y="16913751"/>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78721</xdr:rowOff>
    </xdr:from>
    <xdr:to>
      <xdr:col>71</xdr:col>
      <xdr:colOff>177800</xdr:colOff>
      <xdr:row>98</xdr:row>
      <xdr:rowOff>111651</xdr:rowOff>
    </xdr:to>
    <xdr:cxnSp macro="">
      <xdr:nvCxnSpPr>
        <xdr:cNvPr id="680" name="直線コネクタ 679"/>
        <xdr:cNvCxnSpPr/>
      </xdr:nvCxnSpPr>
      <xdr:spPr>
        <a:xfrm>
          <a:off x="12814300" y="16880821"/>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45441</xdr:rowOff>
    </xdr:from>
    <xdr:to>
      <xdr:col>85</xdr:col>
      <xdr:colOff>177800</xdr:colOff>
      <xdr:row>98</xdr:row>
      <xdr:rowOff>147041</xdr:rowOff>
    </xdr:to>
    <xdr:sp macro="" textlink="">
      <xdr:nvSpPr>
        <xdr:cNvPr id="690" name="楕円 689"/>
        <xdr:cNvSpPr/>
      </xdr:nvSpPr>
      <xdr:spPr>
        <a:xfrm>
          <a:off x="16268700" y="168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52474</xdr:rowOff>
    </xdr:from>
    <xdr:to>
      <xdr:col>81</xdr:col>
      <xdr:colOff>101600</xdr:colOff>
      <xdr:row>98</xdr:row>
      <xdr:rowOff>154074</xdr:rowOff>
    </xdr:to>
    <xdr:sp macro="" textlink="">
      <xdr:nvSpPr>
        <xdr:cNvPr id="692" name="楕円 691"/>
        <xdr:cNvSpPr/>
      </xdr:nvSpPr>
      <xdr:spPr>
        <a:xfrm>
          <a:off x="15430500" y="168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145201</xdr:rowOff>
    </xdr:from>
    <xdr:ext cx="534377" cy="259045"/>
    <xdr:sp macro="" textlink="">
      <xdr:nvSpPr>
        <xdr:cNvPr id="693" name="テキスト ボックス 692"/>
        <xdr:cNvSpPr txBox="1"/>
      </xdr:nvSpPr>
      <xdr:spPr>
        <a:xfrm>
          <a:off x="15214111" y="169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77440</xdr:rowOff>
    </xdr:from>
    <xdr:to>
      <xdr:col>76</xdr:col>
      <xdr:colOff>165100</xdr:colOff>
      <xdr:row>99</xdr:row>
      <xdr:rowOff>7590</xdr:rowOff>
    </xdr:to>
    <xdr:sp macro="" textlink="">
      <xdr:nvSpPr>
        <xdr:cNvPr id="694" name="楕円 693"/>
        <xdr:cNvSpPr/>
      </xdr:nvSpPr>
      <xdr:spPr>
        <a:xfrm>
          <a:off x="14541500" y="168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170167</xdr:rowOff>
    </xdr:from>
    <xdr:ext cx="534377" cy="259045"/>
    <xdr:sp macro="" textlink="">
      <xdr:nvSpPr>
        <xdr:cNvPr id="695" name="テキスト ボックス 694"/>
        <xdr:cNvSpPr txBox="1"/>
      </xdr:nvSpPr>
      <xdr:spPr>
        <a:xfrm>
          <a:off x="14325111" y="169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60851</xdr:rowOff>
    </xdr:from>
    <xdr:to>
      <xdr:col>72</xdr:col>
      <xdr:colOff>38100</xdr:colOff>
      <xdr:row>98</xdr:row>
      <xdr:rowOff>162451</xdr:rowOff>
    </xdr:to>
    <xdr:sp macro="" textlink="">
      <xdr:nvSpPr>
        <xdr:cNvPr id="696" name="楕円 695"/>
        <xdr:cNvSpPr/>
      </xdr:nvSpPr>
      <xdr:spPr>
        <a:xfrm>
          <a:off x="13652500" y="168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153578</xdr:rowOff>
    </xdr:from>
    <xdr:ext cx="534377" cy="259045"/>
    <xdr:sp macro="" textlink="">
      <xdr:nvSpPr>
        <xdr:cNvPr id="697" name="テキスト ボックス 696"/>
        <xdr:cNvSpPr txBox="1"/>
      </xdr:nvSpPr>
      <xdr:spPr>
        <a:xfrm>
          <a:off x="13436111" y="169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27921</xdr:rowOff>
    </xdr:from>
    <xdr:to>
      <xdr:col>67</xdr:col>
      <xdr:colOff>101600</xdr:colOff>
      <xdr:row>98</xdr:row>
      <xdr:rowOff>129521</xdr:rowOff>
    </xdr:to>
    <xdr:sp macro="" textlink="">
      <xdr:nvSpPr>
        <xdr:cNvPr id="698" name="楕円 697"/>
        <xdr:cNvSpPr/>
      </xdr:nvSpPr>
      <xdr:spPr>
        <a:xfrm>
          <a:off x="12763500" y="168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120648</xdr:rowOff>
    </xdr:from>
    <xdr:ext cx="534377" cy="259045"/>
    <xdr:sp macro="" textlink="">
      <xdr:nvSpPr>
        <xdr:cNvPr id="699" name="テキスト ボックス 698"/>
        <xdr:cNvSpPr txBox="1"/>
      </xdr:nvSpPr>
      <xdr:spPr>
        <a:xfrm>
          <a:off x="12547111" y="1692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129573</xdr:rowOff>
    </xdr:from>
    <xdr:to>
      <xdr:col>116</xdr:col>
      <xdr:colOff>63500</xdr:colOff>
      <xdr:row>38</xdr:row>
      <xdr:rowOff>139700</xdr:rowOff>
    </xdr:to>
    <xdr:cxnSp macro="">
      <xdr:nvCxnSpPr>
        <xdr:cNvPr id="726" name="直線コネクタ 725"/>
        <xdr:cNvCxnSpPr/>
      </xdr:nvCxnSpPr>
      <xdr:spPr>
        <a:xfrm>
          <a:off x="21323300" y="6644673"/>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129573</xdr:rowOff>
    </xdr:from>
    <xdr:to>
      <xdr:col>111</xdr:col>
      <xdr:colOff>177800</xdr:colOff>
      <xdr:row>38</xdr:row>
      <xdr:rowOff>139700</xdr:rowOff>
    </xdr:to>
    <xdr:cxnSp macro="">
      <xdr:nvCxnSpPr>
        <xdr:cNvPr id="729" name="直線コネクタ 728"/>
        <xdr:cNvCxnSpPr/>
      </xdr:nvCxnSpPr>
      <xdr:spPr>
        <a:xfrm flipV="1">
          <a:off x="20434300" y="6644673"/>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78773</xdr:rowOff>
    </xdr:from>
    <xdr:to>
      <xdr:col>112</xdr:col>
      <xdr:colOff>38100</xdr:colOff>
      <xdr:row>39</xdr:row>
      <xdr:rowOff>8923</xdr:rowOff>
    </xdr:to>
    <xdr:sp macro="" textlink="">
      <xdr:nvSpPr>
        <xdr:cNvPr id="747" name="楕円 746"/>
        <xdr:cNvSpPr/>
      </xdr:nvSpPr>
      <xdr:spPr>
        <a:xfrm>
          <a:off x="21272500" y="659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xdr:rowOff>
    </xdr:from>
    <xdr:ext cx="378565" cy="259045"/>
    <xdr:sp macro="" textlink="">
      <xdr:nvSpPr>
        <xdr:cNvPr id="748" name="テキスト ボックス 747"/>
        <xdr:cNvSpPr txBox="1"/>
      </xdr:nvSpPr>
      <xdr:spPr>
        <a:xfrm>
          <a:off x="21134017" y="668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15075</xdr:rowOff>
    </xdr:from>
    <xdr:to>
      <xdr:col>116</xdr:col>
      <xdr:colOff>63500</xdr:colOff>
      <xdr:row>59</xdr:row>
      <xdr:rowOff>15177</xdr:rowOff>
    </xdr:to>
    <xdr:cxnSp macro="">
      <xdr:nvCxnSpPr>
        <xdr:cNvPr id="783" name="直線コネクタ 782"/>
        <xdr:cNvCxnSpPr/>
      </xdr:nvCxnSpPr>
      <xdr:spPr>
        <a:xfrm flipV="1">
          <a:off x="21323300" y="10130625"/>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15177</xdr:rowOff>
    </xdr:from>
    <xdr:to>
      <xdr:col>111</xdr:col>
      <xdr:colOff>177800</xdr:colOff>
      <xdr:row>59</xdr:row>
      <xdr:rowOff>15913</xdr:rowOff>
    </xdr:to>
    <xdr:cxnSp macro="">
      <xdr:nvCxnSpPr>
        <xdr:cNvPr id="786" name="直線コネクタ 785"/>
        <xdr:cNvCxnSpPr/>
      </xdr:nvCxnSpPr>
      <xdr:spPr>
        <a:xfrm flipV="1">
          <a:off x="20434300" y="10130727"/>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15913</xdr:rowOff>
    </xdr:from>
    <xdr:to>
      <xdr:col>107</xdr:col>
      <xdr:colOff>50800</xdr:colOff>
      <xdr:row>59</xdr:row>
      <xdr:rowOff>16942</xdr:rowOff>
    </xdr:to>
    <xdr:cxnSp macro="">
      <xdr:nvCxnSpPr>
        <xdr:cNvPr id="789" name="直線コネクタ 788"/>
        <xdr:cNvCxnSpPr/>
      </xdr:nvCxnSpPr>
      <xdr:spPr>
        <a:xfrm flipV="1">
          <a:off x="19545300" y="1013146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16942</xdr:rowOff>
    </xdr:from>
    <xdr:to>
      <xdr:col>102</xdr:col>
      <xdr:colOff>114300</xdr:colOff>
      <xdr:row>59</xdr:row>
      <xdr:rowOff>17475</xdr:rowOff>
    </xdr:to>
    <xdr:cxnSp macro="">
      <xdr:nvCxnSpPr>
        <xdr:cNvPr id="792" name="直線コネクタ 791"/>
        <xdr:cNvCxnSpPr/>
      </xdr:nvCxnSpPr>
      <xdr:spPr>
        <a:xfrm flipV="1">
          <a:off x="18656300" y="1013249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135725</xdr:rowOff>
    </xdr:from>
    <xdr:to>
      <xdr:col>116</xdr:col>
      <xdr:colOff>114300</xdr:colOff>
      <xdr:row>59</xdr:row>
      <xdr:rowOff>65875</xdr:rowOff>
    </xdr:to>
    <xdr:sp macro="" textlink="">
      <xdr:nvSpPr>
        <xdr:cNvPr id="802" name="楕円 801"/>
        <xdr:cNvSpPr/>
      </xdr:nvSpPr>
      <xdr:spPr>
        <a:xfrm>
          <a:off x="22110700" y="100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50652</xdr:rowOff>
    </xdr:from>
    <xdr:ext cx="469744" cy="259045"/>
    <xdr:sp macro="" textlink="">
      <xdr:nvSpPr>
        <xdr:cNvPr id="803" name="貸付金該当値テキスト"/>
        <xdr:cNvSpPr txBox="1"/>
      </xdr:nvSpPr>
      <xdr:spPr>
        <a:xfrm>
          <a:off x="22212300" y="99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135827</xdr:rowOff>
    </xdr:from>
    <xdr:to>
      <xdr:col>112</xdr:col>
      <xdr:colOff>38100</xdr:colOff>
      <xdr:row>59</xdr:row>
      <xdr:rowOff>65977</xdr:rowOff>
    </xdr:to>
    <xdr:sp macro="" textlink="">
      <xdr:nvSpPr>
        <xdr:cNvPr id="804" name="楕円 803"/>
        <xdr:cNvSpPr/>
      </xdr:nvSpPr>
      <xdr:spPr>
        <a:xfrm>
          <a:off x="21272500" y="10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57104</xdr:rowOff>
    </xdr:from>
    <xdr:ext cx="469744" cy="259045"/>
    <xdr:sp macro="" textlink="">
      <xdr:nvSpPr>
        <xdr:cNvPr id="805" name="テキスト ボックス 804"/>
        <xdr:cNvSpPr txBox="1"/>
      </xdr:nvSpPr>
      <xdr:spPr>
        <a:xfrm>
          <a:off x="21088428" y="1017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136563</xdr:rowOff>
    </xdr:from>
    <xdr:to>
      <xdr:col>107</xdr:col>
      <xdr:colOff>101600</xdr:colOff>
      <xdr:row>59</xdr:row>
      <xdr:rowOff>66713</xdr:rowOff>
    </xdr:to>
    <xdr:sp macro="" textlink="">
      <xdr:nvSpPr>
        <xdr:cNvPr id="806" name="楕円 805"/>
        <xdr:cNvSpPr/>
      </xdr:nvSpPr>
      <xdr:spPr>
        <a:xfrm>
          <a:off x="20383500" y="10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57840</xdr:rowOff>
    </xdr:from>
    <xdr:ext cx="469744" cy="259045"/>
    <xdr:sp macro="" textlink="">
      <xdr:nvSpPr>
        <xdr:cNvPr id="807" name="テキスト ボックス 806"/>
        <xdr:cNvSpPr txBox="1"/>
      </xdr:nvSpPr>
      <xdr:spPr>
        <a:xfrm>
          <a:off x="20199428" y="1017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137592</xdr:rowOff>
    </xdr:from>
    <xdr:to>
      <xdr:col>102</xdr:col>
      <xdr:colOff>165100</xdr:colOff>
      <xdr:row>59</xdr:row>
      <xdr:rowOff>67742</xdr:rowOff>
    </xdr:to>
    <xdr:sp macro="" textlink="">
      <xdr:nvSpPr>
        <xdr:cNvPr id="808" name="楕円 807"/>
        <xdr:cNvSpPr/>
      </xdr:nvSpPr>
      <xdr:spPr>
        <a:xfrm>
          <a:off x="19494500" y="100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58869</xdr:rowOff>
    </xdr:from>
    <xdr:ext cx="469744" cy="259045"/>
    <xdr:sp macro="" textlink="">
      <xdr:nvSpPr>
        <xdr:cNvPr id="809" name="テキスト ボックス 808"/>
        <xdr:cNvSpPr txBox="1"/>
      </xdr:nvSpPr>
      <xdr:spPr>
        <a:xfrm>
          <a:off x="19310428" y="1017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138125</xdr:rowOff>
    </xdr:from>
    <xdr:to>
      <xdr:col>98</xdr:col>
      <xdr:colOff>38100</xdr:colOff>
      <xdr:row>59</xdr:row>
      <xdr:rowOff>68275</xdr:rowOff>
    </xdr:to>
    <xdr:sp macro="" textlink="">
      <xdr:nvSpPr>
        <xdr:cNvPr id="810" name="楕円 809"/>
        <xdr:cNvSpPr/>
      </xdr:nvSpPr>
      <xdr:spPr>
        <a:xfrm>
          <a:off x="18605500" y="100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59402</xdr:rowOff>
    </xdr:from>
    <xdr:ext cx="469744" cy="259045"/>
    <xdr:sp macro="" textlink="">
      <xdr:nvSpPr>
        <xdr:cNvPr id="811" name="テキスト ボックス 810"/>
        <xdr:cNvSpPr txBox="1"/>
      </xdr:nvSpPr>
      <xdr:spPr>
        <a:xfrm>
          <a:off x="18421428" y="101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111368</xdr:rowOff>
    </xdr:from>
    <xdr:to>
      <xdr:col>116</xdr:col>
      <xdr:colOff>63500</xdr:colOff>
      <xdr:row>76</xdr:row>
      <xdr:rowOff>134065</xdr:rowOff>
    </xdr:to>
    <xdr:cxnSp macro="">
      <xdr:nvCxnSpPr>
        <xdr:cNvPr id="840" name="直線コネクタ 839"/>
        <xdr:cNvCxnSpPr/>
      </xdr:nvCxnSpPr>
      <xdr:spPr>
        <a:xfrm>
          <a:off x="21323300" y="13141568"/>
          <a:ext cx="8382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111368</xdr:rowOff>
    </xdr:from>
    <xdr:to>
      <xdr:col>111</xdr:col>
      <xdr:colOff>177800</xdr:colOff>
      <xdr:row>76</xdr:row>
      <xdr:rowOff>153690</xdr:rowOff>
    </xdr:to>
    <xdr:cxnSp macro="">
      <xdr:nvCxnSpPr>
        <xdr:cNvPr id="843" name="直線コネクタ 842"/>
        <xdr:cNvCxnSpPr/>
      </xdr:nvCxnSpPr>
      <xdr:spPr>
        <a:xfrm flipV="1">
          <a:off x="20434300" y="13141568"/>
          <a:ext cx="889000" cy="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153690</xdr:rowOff>
    </xdr:from>
    <xdr:to>
      <xdr:col>107</xdr:col>
      <xdr:colOff>50800</xdr:colOff>
      <xdr:row>76</xdr:row>
      <xdr:rowOff>158659</xdr:rowOff>
    </xdr:to>
    <xdr:cxnSp macro="">
      <xdr:nvCxnSpPr>
        <xdr:cNvPr id="846" name="直線コネクタ 845"/>
        <xdr:cNvCxnSpPr/>
      </xdr:nvCxnSpPr>
      <xdr:spPr>
        <a:xfrm flipV="1">
          <a:off x="19545300" y="13183890"/>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158659</xdr:rowOff>
    </xdr:from>
    <xdr:to>
      <xdr:col>102</xdr:col>
      <xdr:colOff>114300</xdr:colOff>
      <xdr:row>77</xdr:row>
      <xdr:rowOff>36354</xdr:rowOff>
    </xdr:to>
    <xdr:cxnSp macro="">
      <xdr:nvCxnSpPr>
        <xdr:cNvPr id="849" name="直線コネクタ 848"/>
        <xdr:cNvCxnSpPr/>
      </xdr:nvCxnSpPr>
      <xdr:spPr>
        <a:xfrm flipV="1">
          <a:off x="18656300" y="13188859"/>
          <a:ext cx="889000" cy="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83265</xdr:rowOff>
    </xdr:from>
    <xdr:to>
      <xdr:col>116</xdr:col>
      <xdr:colOff>114300</xdr:colOff>
      <xdr:row>77</xdr:row>
      <xdr:rowOff>13415</xdr:rowOff>
    </xdr:to>
    <xdr:sp macro="" textlink="">
      <xdr:nvSpPr>
        <xdr:cNvPr id="859" name="楕円 858"/>
        <xdr:cNvSpPr/>
      </xdr:nvSpPr>
      <xdr:spPr>
        <a:xfrm>
          <a:off x="22110700" y="131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106142</xdr:rowOff>
    </xdr:from>
    <xdr:ext cx="599010" cy="259045"/>
    <xdr:sp macro="" textlink="">
      <xdr:nvSpPr>
        <xdr:cNvPr id="860" name="繰出金該当値テキスト"/>
        <xdr:cNvSpPr txBox="1"/>
      </xdr:nvSpPr>
      <xdr:spPr>
        <a:xfrm>
          <a:off x="22212300" y="1296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60568</xdr:rowOff>
    </xdr:from>
    <xdr:to>
      <xdr:col>112</xdr:col>
      <xdr:colOff>38100</xdr:colOff>
      <xdr:row>76</xdr:row>
      <xdr:rowOff>162168</xdr:rowOff>
    </xdr:to>
    <xdr:sp macro="" textlink="">
      <xdr:nvSpPr>
        <xdr:cNvPr id="861" name="楕円 860"/>
        <xdr:cNvSpPr/>
      </xdr:nvSpPr>
      <xdr:spPr>
        <a:xfrm>
          <a:off x="21272500" y="130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7246</xdr:rowOff>
    </xdr:from>
    <xdr:ext cx="599010" cy="259045"/>
    <xdr:sp macro="" textlink="">
      <xdr:nvSpPr>
        <xdr:cNvPr id="862" name="テキスト ボックス 861"/>
        <xdr:cNvSpPr txBox="1"/>
      </xdr:nvSpPr>
      <xdr:spPr>
        <a:xfrm>
          <a:off x="21023795" y="1286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102890</xdr:rowOff>
    </xdr:from>
    <xdr:to>
      <xdr:col>107</xdr:col>
      <xdr:colOff>101600</xdr:colOff>
      <xdr:row>77</xdr:row>
      <xdr:rowOff>33040</xdr:rowOff>
    </xdr:to>
    <xdr:sp macro="" textlink="">
      <xdr:nvSpPr>
        <xdr:cNvPr id="863" name="楕円 862"/>
        <xdr:cNvSpPr/>
      </xdr:nvSpPr>
      <xdr:spPr>
        <a:xfrm>
          <a:off x="20383500" y="131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24167</xdr:rowOff>
    </xdr:from>
    <xdr:ext cx="599010" cy="259045"/>
    <xdr:sp macro="" textlink="">
      <xdr:nvSpPr>
        <xdr:cNvPr id="864" name="テキスト ボックス 863"/>
        <xdr:cNvSpPr txBox="1"/>
      </xdr:nvSpPr>
      <xdr:spPr>
        <a:xfrm>
          <a:off x="20134795" y="1322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107859</xdr:rowOff>
    </xdr:from>
    <xdr:to>
      <xdr:col>102</xdr:col>
      <xdr:colOff>165100</xdr:colOff>
      <xdr:row>77</xdr:row>
      <xdr:rowOff>38009</xdr:rowOff>
    </xdr:to>
    <xdr:sp macro="" textlink="">
      <xdr:nvSpPr>
        <xdr:cNvPr id="865" name="楕円 864"/>
        <xdr:cNvSpPr/>
      </xdr:nvSpPr>
      <xdr:spPr>
        <a:xfrm>
          <a:off x="19494500" y="131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54536</xdr:rowOff>
    </xdr:from>
    <xdr:ext cx="599010" cy="259045"/>
    <xdr:sp macro="" textlink="">
      <xdr:nvSpPr>
        <xdr:cNvPr id="866" name="テキスト ボックス 865"/>
        <xdr:cNvSpPr txBox="1"/>
      </xdr:nvSpPr>
      <xdr:spPr>
        <a:xfrm>
          <a:off x="19245795" y="129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157004</xdr:rowOff>
    </xdr:from>
    <xdr:to>
      <xdr:col>98</xdr:col>
      <xdr:colOff>38100</xdr:colOff>
      <xdr:row>77</xdr:row>
      <xdr:rowOff>87154</xdr:rowOff>
    </xdr:to>
    <xdr:sp macro="" textlink="">
      <xdr:nvSpPr>
        <xdr:cNvPr id="867" name="楕円 866"/>
        <xdr:cNvSpPr/>
      </xdr:nvSpPr>
      <xdr:spPr>
        <a:xfrm>
          <a:off x="18605500" y="131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78281</xdr:rowOff>
    </xdr:from>
    <xdr:ext cx="534377" cy="259045"/>
    <xdr:sp macro="" textlink="">
      <xdr:nvSpPr>
        <xdr:cNvPr id="868" name="テキスト ボックス 867"/>
        <xdr:cNvSpPr txBox="1"/>
      </xdr:nvSpPr>
      <xdr:spPr>
        <a:xfrm>
          <a:off x="18389111" y="13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増加項目についてみていくと、最も大きく変化した項目は</a:t>
          </a:r>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費で</a:t>
          </a:r>
          <a:r>
            <a:rPr kumimoji="1" lang="en-US" altLang="ja-JP" sz="1100">
              <a:solidFill>
                <a:schemeClr val="dk1"/>
              </a:solidFill>
              <a:effectLst/>
              <a:latin typeface="+mn-lt"/>
              <a:ea typeface="+mn-ea"/>
              <a:cs typeface="+mn-cs"/>
            </a:rPr>
            <a:t>23,186</a:t>
          </a:r>
          <a:r>
            <a:rPr kumimoji="1" lang="ja-JP" altLang="ja-JP" sz="1100">
              <a:solidFill>
                <a:schemeClr val="dk1"/>
              </a:solidFill>
              <a:effectLst/>
              <a:latin typeface="+mn-lt"/>
              <a:ea typeface="+mn-ea"/>
              <a:cs typeface="+mn-cs"/>
            </a:rPr>
            <a:t>円の増額となっている。要因としては</a:t>
          </a:r>
          <a:r>
            <a:rPr kumimoji="1" lang="ja-JP" altLang="en-US" sz="1100">
              <a:solidFill>
                <a:schemeClr val="dk1"/>
              </a:solidFill>
              <a:effectLst/>
              <a:latin typeface="+mn-lt"/>
              <a:ea typeface="+mn-ea"/>
              <a:cs typeface="+mn-cs"/>
            </a:rPr>
            <a:t>冬季間の降雪量の増加による除排雪委託料の増加</a:t>
          </a:r>
          <a:r>
            <a:rPr kumimoji="1" lang="ja-JP" altLang="ja-JP" sz="1100">
              <a:solidFill>
                <a:schemeClr val="dk1"/>
              </a:solidFill>
              <a:effectLst/>
              <a:latin typeface="+mn-lt"/>
              <a:ea typeface="+mn-ea"/>
              <a:cs typeface="+mn-cs"/>
            </a:rPr>
            <a:t>が要因となっている。次いで大きく増額しているのは</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7,692</a:t>
          </a:r>
          <a:r>
            <a:rPr kumimoji="1" lang="ja-JP" altLang="ja-JP" sz="1100">
              <a:solidFill>
                <a:schemeClr val="dk1"/>
              </a:solidFill>
              <a:effectLst/>
              <a:latin typeface="+mn-lt"/>
              <a:ea typeface="+mn-ea"/>
              <a:cs typeface="+mn-cs"/>
            </a:rPr>
            <a:t>円で、要因としては平成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年度から開始したふるさと応援寄附金事業による喜茂別町ふるさと応援基金への積立による増となっている。減少項目では普通建設事業費（うち新規整備）</a:t>
          </a:r>
          <a:r>
            <a:rPr kumimoji="1" lang="ja-JP" altLang="en-US" sz="1100">
              <a:solidFill>
                <a:schemeClr val="dk1"/>
              </a:solidFill>
              <a:effectLst/>
              <a:latin typeface="+mn-lt"/>
              <a:ea typeface="+mn-ea"/>
              <a:cs typeface="+mn-cs"/>
            </a:rPr>
            <a:t>での</a:t>
          </a:r>
          <a:r>
            <a:rPr kumimoji="1" lang="en-US" altLang="ja-JP" sz="1100">
              <a:solidFill>
                <a:schemeClr val="dk1"/>
              </a:solidFill>
              <a:effectLst/>
              <a:latin typeface="+mn-lt"/>
              <a:ea typeface="+mn-ea"/>
              <a:cs typeface="+mn-cs"/>
            </a:rPr>
            <a:t>102,164</a:t>
          </a:r>
          <a:r>
            <a:rPr kumimoji="1" lang="ja-JP" altLang="en-US" sz="1100">
              <a:solidFill>
                <a:schemeClr val="dk1"/>
              </a:solidFill>
              <a:effectLst/>
              <a:latin typeface="+mn-lt"/>
              <a:ea typeface="+mn-ea"/>
              <a:cs typeface="+mn-cs"/>
            </a:rPr>
            <a:t>円が最大で、要因としては森林管理道鈴川福里線開設工事及び地域見守り住宅建設工事の終了による減となっている。ついで大きく減額しているのは</a:t>
          </a:r>
          <a:r>
            <a:rPr kumimoji="1" lang="ja-JP" altLang="ja-JP" sz="1100">
              <a:solidFill>
                <a:schemeClr val="dk1"/>
              </a:solidFill>
              <a:effectLst/>
              <a:latin typeface="+mn-lt"/>
              <a:ea typeface="+mn-ea"/>
              <a:cs typeface="+mn-cs"/>
            </a:rPr>
            <a:t>物件費での</a:t>
          </a:r>
          <a:r>
            <a:rPr kumimoji="1" lang="en-US" altLang="ja-JP" sz="1100">
              <a:solidFill>
                <a:schemeClr val="dk1"/>
              </a:solidFill>
              <a:effectLst/>
              <a:latin typeface="+mn-lt"/>
              <a:ea typeface="+mn-ea"/>
              <a:cs typeface="+mn-cs"/>
            </a:rPr>
            <a:t>17,593</a:t>
          </a:r>
          <a:r>
            <a:rPr kumimoji="1" lang="ja-JP" altLang="ja-JP" sz="1100">
              <a:solidFill>
                <a:schemeClr val="dk1"/>
              </a:solidFill>
              <a:effectLst/>
              <a:latin typeface="+mn-lt"/>
              <a:ea typeface="+mn-ea"/>
              <a:cs typeface="+mn-cs"/>
            </a:rPr>
            <a:t>円で、要因としては</a:t>
          </a:r>
          <a:r>
            <a:rPr kumimoji="1" lang="ja-JP" altLang="en-US" sz="1100">
              <a:solidFill>
                <a:schemeClr val="dk1"/>
              </a:solidFill>
              <a:effectLst/>
              <a:latin typeface="+mn-lt"/>
              <a:ea typeface="+mn-ea"/>
              <a:cs typeface="+mn-cs"/>
            </a:rPr>
            <a:t>開町</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周年記念式典事業の</a:t>
          </a:r>
          <a:r>
            <a:rPr kumimoji="1" lang="ja-JP" altLang="ja-JP" sz="1100">
              <a:solidFill>
                <a:schemeClr val="dk1"/>
              </a:solidFill>
              <a:effectLst/>
              <a:latin typeface="+mn-lt"/>
              <a:ea typeface="+mn-ea"/>
              <a:cs typeface="+mn-cs"/>
            </a:rPr>
            <a:t>終了による減となっている。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2,248
2,191
189.41
2,881,937
2,815,555
66,382
1,793,947
3,900,581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124860</xdr:rowOff>
    </xdr:from>
    <xdr:to>
      <xdr:col>24</xdr:col>
      <xdr:colOff>63500</xdr:colOff>
      <xdr:row>36</xdr:row>
      <xdr:rowOff>141453</xdr:rowOff>
    </xdr:to>
    <xdr:cxnSp macro="">
      <xdr:nvCxnSpPr>
        <xdr:cNvPr id="60" name="直線コネクタ 59"/>
        <xdr:cNvCxnSpPr/>
      </xdr:nvCxnSpPr>
      <xdr:spPr>
        <a:xfrm flipV="1">
          <a:off x="3797300" y="6297060"/>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100609</xdr:rowOff>
    </xdr:from>
    <xdr:to>
      <xdr:col>19</xdr:col>
      <xdr:colOff>177800</xdr:colOff>
      <xdr:row>36</xdr:row>
      <xdr:rowOff>141453</xdr:rowOff>
    </xdr:to>
    <xdr:cxnSp macro="">
      <xdr:nvCxnSpPr>
        <xdr:cNvPr id="63" name="直線コネクタ 62"/>
        <xdr:cNvCxnSpPr/>
      </xdr:nvCxnSpPr>
      <xdr:spPr>
        <a:xfrm>
          <a:off x="2908300" y="6272809"/>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100609</xdr:rowOff>
    </xdr:from>
    <xdr:to>
      <xdr:col>15</xdr:col>
      <xdr:colOff>50800</xdr:colOff>
      <xdr:row>36</xdr:row>
      <xdr:rowOff>135185</xdr:rowOff>
    </xdr:to>
    <xdr:cxnSp macro="">
      <xdr:nvCxnSpPr>
        <xdr:cNvPr id="66" name="直線コネクタ 65"/>
        <xdr:cNvCxnSpPr/>
      </xdr:nvCxnSpPr>
      <xdr:spPr>
        <a:xfrm flipV="1">
          <a:off x="2019300" y="6272809"/>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135185</xdr:rowOff>
    </xdr:from>
    <xdr:to>
      <xdr:col>10</xdr:col>
      <xdr:colOff>114300</xdr:colOff>
      <xdr:row>36</xdr:row>
      <xdr:rowOff>140710</xdr:rowOff>
    </xdr:to>
    <xdr:cxnSp macro="">
      <xdr:nvCxnSpPr>
        <xdr:cNvPr id="69" name="直線コネクタ 68"/>
        <xdr:cNvCxnSpPr/>
      </xdr:nvCxnSpPr>
      <xdr:spPr>
        <a:xfrm flipV="1">
          <a:off x="1130300" y="630738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74060</xdr:rowOff>
    </xdr:from>
    <xdr:to>
      <xdr:col>24</xdr:col>
      <xdr:colOff>114300</xdr:colOff>
      <xdr:row>37</xdr:row>
      <xdr:rowOff>4210</xdr:rowOff>
    </xdr:to>
    <xdr:sp macro="" textlink="">
      <xdr:nvSpPr>
        <xdr:cNvPr id="79" name="楕円 78"/>
        <xdr:cNvSpPr/>
      </xdr:nvSpPr>
      <xdr:spPr>
        <a:xfrm>
          <a:off x="4584700" y="62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96937</xdr:rowOff>
    </xdr:from>
    <xdr:ext cx="534377" cy="259045"/>
    <xdr:sp macro="" textlink="">
      <xdr:nvSpPr>
        <xdr:cNvPr id="80" name="議会費該当値テキスト"/>
        <xdr:cNvSpPr txBox="1"/>
      </xdr:nvSpPr>
      <xdr:spPr>
        <a:xfrm>
          <a:off x="4686300" y="60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90653</xdr:rowOff>
    </xdr:from>
    <xdr:to>
      <xdr:col>20</xdr:col>
      <xdr:colOff>38100</xdr:colOff>
      <xdr:row>37</xdr:row>
      <xdr:rowOff>20803</xdr:rowOff>
    </xdr:to>
    <xdr:sp macro="" textlink="">
      <xdr:nvSpPr>
        <xdr:cNvPr id="81" name="楕円 80"/>
        <xdr:cNvSpPr/>
      </xdr:nvSpPr>
      <xdr:spPr>
        <a:xfrm>
          <a:off x="3746500" y="62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37330</xdr:rowOff>
    </xdr:from>
    <xdr:ext cx="534377" cy="259045"/>
    <xdr:sp macro="" textlink="">
      <xdr:nvSpPr>
        <xdr:cNvPr id="82" name="テキスト ボックス 81"/>
        <xdr:cNvSpPr txBox="1"/>
      </xdr:nvSpPr>
      <xdr:spPr>
        <a:xfrm>
          <a:off x="3530111" y="60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49809</xdr:rowOff>
    </xdr:from>
    <xdr:to>
      <xdr:col>15</xdr:col>
      <xdr:colOff>101600</xdr:colOff>
      <xdr:row>36</xdr:row>
      <xdr:rowOff>151409</xdr:rowOff>
    </xdr:to>
    <xdr:sp macro="" textlink="">
      <xdr:nvSpPr>
        <xdr:cNvPr id="83" name="楕円 82"/>
        <xdr:cNvSpPr/>
      </xdr:nvSpPr>
      <xdr:spPr>
        <a:xfrm>
          <a:off x="2857500" y="62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167936</xdr:rowOff>
    </xdr:from>
    <xdr:ext cx="534377" cy="259045"/>
    <xdr:sp macro="" textlink="">
      <xdr:nvSpPr>
        <xdr:cNvPr id="84" name="テキスト ボックス 83"/>
        <xdr:cNvSpPr txBox="1"/>
      </xdr:nvSpPr>
      <xdr:spPr>
        <a:xfrm>
          <a:off x="2641111" y="59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84385</xdr:rowOff>
    </xdr:from>
    <xdr:to>
      <xdr:col>10</xdr:col>
      <xdr:colOff>165100</xdr:colOff>
      <xdr:row>37</xdr:row>
      <xdr:rowOff>14535</xdr:rowOff>
    </xdr:to>
    <xdr:sp macro="" textlink="">
      <xdr:nvSpPr>
        <xdr:cNvPr id="85" name="楕円 84"/>
        <xdr:cNvSpPr/>
      </xdr:nvSpPr>
      <xdr:spPr>
        <a:xfrm>
          <a:off x="1968500" y="62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31062</xdr:rowOff>
    </xdr:from>
    <xdr:ext cx="534377" cy="259045"/>
    <xdr:sp macro="" textlink="">
      <xdr:nvSpPr>
        <xdr:cNvPr id="86" name="テキスト ボックス 85"/>
        <xdr:cNvSpPr txBox="1"/>
      </xdr:nvSpPr>
      <xdr:spPr>
        <a:xfrm>
          <a:off x="1752111" y="6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89910</xdr:rowOff>
    </xdr:from>
    <xdr:to>
      <xdr:col>6</xdr:col>
      <xdr:colOff>38100</xdr:colOff>
      <xdr:row>37</xdr:row>
      <xdr:rowOff>20060</xdr:rowOff>
    </xdr:to>
    <xdr:sp macro="" textlink="">
      <xdr:nvSpPr>
        <xdr:cNvPr id="87" name="楕円 86"/>
        <xdr:cNvSpPr/>
      </xdr:nvSpPr>
      <xdr:spPr>
        <a:xfrm>
          <a:off x="1079500" y="6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36587</xdr:rowOff>
    </xdr:from>
    <xdr:ext cx="534377" cy="259045"/>
    <xdr:sp macro="" textlink="">
      <xdr:nvSpPr>
        <xdr:cNvPr id="88" name="テキスト ボックス 87"/>
        <xdr:cNvSpPr txBox="1"/>
      </xdr:nvSpPr>
      <xdr:spPr>
        <a:xfrm>
          <a:off x="863111" y="60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155539</xdr:rowOff>
    </xdr:from>
    <xdr:to>
      <xdr:col>24</xdr:col>
      <xdr:colOff>63500</xdr:colOff>
      <xdr:row>58</xdr:row>
      <xdr:rowOff>21194</xdr:rowOff>
    </xdr:to>
    <xdr:cxnSp macro="">
      <xdr:nvCxnSpPr>
        <xdr:cNvPr id="115" name="直線コネクタ 114"/>
        <xdr:cNvCxnSpPr/>
      </xdr:nvCxnSpPr>
      <xdr:spPr>
        <a:xfrm>
          <a:off x="3797300" y="9928189"/>
          <a:ext cx="838200" cy="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134565</xdr:rowOff>
    </xdr:from>
    <xdr:to>
      <xdr:col>19</xdr:col>
      <xdr:colOff>177800</xdr:colOff>
      <xdr:row>57</xdr:row>
      <xdr:rowOff>155539</xdr:rowOff>
    </xdr:to>
    <xdr:cxnSp macro="">
      <xdr:nvCxnSpPr>
        <xdr:cNvPr id="118" name="直線コネクタ 117"/>
        <xdr:cNvCxnSpPr/>
      </xdr:nvCxnSpPr>
      <xdr:spPr>
        <a:xfrm>
          <a:off x="2908300" y="9907215"/>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134565</xdr:rowOff>
    </xdr:from>
    <xdr:to>
      <xdr:col>15</xdr:col>
      <xdr:colOff>50800</xdr:colOff>
      <xdr:row>58</xdr:row>
      <xdr:rowOff>30012</xdr:rowOff>
    </xdr:to>
    <xdr:cxnSp macro="">
      <xdr:nvCxnSpPr>
        <xdr:cNvPr id="121" name="直線コネクタ 120"/>
        <xdr:cNvCxnSpPr/>
      </xdr:nvCxnSpPr>
      <xdr:spPr>
        <a:xfrm flipV="1">
          <a:off x="2019300" y="9907215"/>
          <a:ext cx="889000" cy="6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23632</xdr:rowOff>
    </xdr:from>
    <xdr:to>
      <xdr:col>10</xdr:col>
      <xdr:colOff>114300</xdr:colOff>
      <xdr:row>58</xdr:row>
      <xdr:rowOff>30012</xdr:rowOff>
    </xdr:to>
    <xdr:cxnSp macro="">
      <xdr:nvCxnSpPr>
        <xdr:cNvPr id="124" name="直線コネクタ 123"/>
        <xdr:cNvCxnSpPr/>
      </xdr:nvCxnSpPr>
      <xdr:spPr>
        <a:xfrm>
          <a:off x="1130300" y="9967732"/>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141844</xdr:rowOff>
    </xdr:from>
    <xdr:to>
      <xdr:col>24</xdr:col>
      <xdr:colOff>114300</xdr:colOff>
      <xdr:row>58</xdr:row>
      <xdr:rowOff>71994</xdr:rowOff>
    </xdr:to>
    <xdr:sp macro="" textlink="">
      <xdr:nvSpPr>
        <xdr:cNvPr id="134" name="楕円 133"/>
        <xdr:cNvSpPr/>
      </xdr:nvSpPr>
      <xdr:spPr>
        <a:xfrm>
          <a:off x="45847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104739</xdr:rowOff>
    </xdr:from>
    <xdr:to>
      <xdr:col>20</xdr:col>
      <xdr:colOff>38100</xdr:colOff>
      <xdr:row>58</xdr:row>
      <xdr:rowOff>34889</xdr:rowOff>
    </xdr:to>
    <xdr:sp macro="" textlink="">
      <xdr:nvSpPr>
        <xdr:cNvPr id="136" name="楕円 135"/>
        <xdr:cNvSpPr/>
      </xdr:nvSpPr>
      <xdr:spPr>
        <a:xfrm>
          <a:off x="3746500" y="98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51416</xdr:rowOff>
    </xdr:from>
    <xdr:ext cx="599010" cy="259045"/>
    <xdr:sp macro="" textlink="">
      <xdr:nvSpPr>
        <xdr:cNvPr id="137" name="テキスト ボックス 136"/>
        <xdr:cNvSpPr txBox="1"/>
      </xdr:nvSpPr>
      <xdr:spPr>
        <a:xfrm>
          <a:off x="3497795" y="965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83765</xdr:rowOff>
    </xdr:from>
    <xdr:to>
      <xdr:col>15</xdr:col>
      <xdr:colOff>101600</xdr:colOff>
      <xdr:row>58</xdr:row>
      <xdr:rowOff>13915</xdr:rowOff>
    </xdr:to>
    <xdr:sp macro="" textlink="">
      <xdr:nvSpPr>
        <xdr:cNvPr id="138" name="楕円 137"/>
        <xdr:cNvSpPr/>
      </xdr:nvSpPr>
      <xdr:spPr>
        <a:xfrm>
          <a:off x="2857500" y="98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30442</xdr:rowOff>
    </xdr:from>
    <xdr:ext cx="599010" cy="259045"/>
    <xdr:sp macro="" textlink="">
      <xdr:nvSpPr>
        <xdr:cNvPr id="139" name="テキスト ボックス 138"/>
        <xdr:cNvSpPr txBox="1"/>
      </xdr:nvSpPr>
      <xdr:spPr>
        <a:xfrm>
          <a:off x="2608795" y="963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150662</xdr:rowOff>
    </xdr:from>
    <xdr:to>
      <xdr:col>10</xdr:col>
      <xdr:colOff>165100</xdr:colOff>
      <xdr:row>58</xdr:row>
      <xdr:rowOff>80812</xdr:rowOff>
    </xdr:to>
    <xdr:sp macro="" textlink="">
      <xdr:nvSpPr>
        <xdr:cNvPr id="140" name="楕円 139"/>
        <xdr:cNvSpPr/>
      </xdr:nvSpPr>
      <xdr:spPr>
        <a:xfrm>
          <a:off x="1968500" y="99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71939</xdr:rowOff>
    </xdr:from>
    <xdr:ext cx="599010" cy="259045"/>
    <xdr:sp macro="" textlink="">
      <xdr:nvSpPr>
        <xdr:cNvPr id="141" name="テキスト ボックス 140"/>
        <xdr:cNvSpPr txBox="1"/>
      </xdr:nvSpPr>
      <xdr:spPr>
        <a:xfrm>
          <a:off x="1719795" y="1001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144282</xdr:rowOff>
    </xdr:from>
    <xdr:to>
      <xdr:col>6</xdr:col>
      <xdr:colOff>38100</xdr:colOff>
      <xdr:row>58</xdr:row>
      <xdr:rowOff>74432</xdr:rowOff>
    </xdr:to>
    <xdr:sp macro="" textlink="">
      <xdr:nvSpPr>
        <xdr:cNvPr id="142" name="楕円 141"/>
        <xdr:cNvSpPr/>
      </xdr:nvSpPr>
      <xdr:spPr>
        <a:xfrm>
          <a:off x="1079500" y="991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90959</xdr:rowOff>
    </xdr:from>
    <xdr:ext cx="599010" cy="259045"/>
    <xdr:sp macro="" textlink="">
      <xdr:nvSpPr>
        <xdr:cNvPr id="143" name="テキスト ボックス 142"/>
        <xdr:cNvSpPr txBox="1"/>
      </xdr:nvSpPr>
      <xdr:spPr>
        <a:xfrm>
          <a:off x="830795" y="969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40870</xdr:rowOff>
    </xdr:from>
    <xdr:to>
      <xdr:col>24</xdr:col>
      <xdr:colOff>63500</xdr:colOff>
      <xdr:row>75</xdr:row>
      <xdr:rowOff>117466</xdr:rowOff>
    </xdr:to>
    <xdr:cxnSp macro="">
      <xdr:nvCxnSpPr>
        <xdr:cNvPr id="170" name="直線コネクタ 169"/>
        <xdr:cNvCxnSpPr/>
      </xdr:nvCxnSpPr>
      <xdr:spPr>
        <a:xfrm>
          <a:off x="3797300" y="12899620"/>
          <a:ext cx="838200" cy="7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40870</xdr:rowOff>
    </xdr:from>
    <xdr:to>
      <xdr:col>19</xdr:col>
      <xdr:colOff>177800</xdr:colOff>
      <xdr:row>75</xdr:row>
      <xdr:rowOff>97126</xdr:rowOff>
    </xdr:to>
    <xdr:cxnSp macro="">
      <xdr:nvCxnSpPr>
        <xdr:cNvPr id="173" name="直線コネクタ 172"/>
        <xdr:cNvCxnSpPr/>
      </xdr:nvCxnSpPr>
      <xdr:spPr>
        <a:xfrm flipV="1">
          <a:off x="2908300" y="12899620"/>
          <a:ext cx="889000" cy="5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97126</xdr:rowOff>
    </xdr:from>
    <xdr:to>
      <xdr:col>15</xdr:col>
      <xdr:colOff>50800</xdr:colOff>
      <xdr:row>75</xdr:row>
      <xdr:rowOff>134184</xdr:rowOff>
    </xdr:to>
    <xdr:cxnSp macro="">
      <xdr:nvCxnSpPr>
        <xdr:cNvPr id="176" name="直線コネクタ 175"/>
        <xdr:cNvCxnSpPr/>
      </xdr:nvCxnSpPr>
      <xdr:spPr>
        <a:xfrm flipV="1">
          <a:off x="2019300" y="12955876"/>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134184</xdr:rowOff>
    </xdr:from>
    <xdr:to>
      <xdr:col>10</xdr:col>
      <xdr:colOff>114300</xdr:colOff>
      <xdr:row>76</xdr:row>
      <xdr:rowOff>26735</xdr:rowOff>
    </xdr:to>
    <xdr:cxnSp macro="">
      <xdr:nvCxnSpPr>
        <xdr:cNvPr id="179" name="直線コネクタ 178"/>
        <xdr:cNvCxnSpPr/>
      </xdr:nvCxnSpPr>
      <xdr:spPr>
        <a:xfrm flipV="1">
          <a:off x="1130300" y="12992934"/>
          <a:ext cx="889000" cy="6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66666</xdr:rowOff>
    </xdr:from>
    <xdr:to>
      <xdr:col>24</xdr:col>
      <xdr:colOff>114300</xdr:colOff>
      <xdr:row>75</xdr:row>
      <xdr:rowOff>168266</xdr:rowOff>
    </xdr:to>
    <xdr:sp macro="" textlink="">
      <xdr:nvSpPr>
        <xdr:cNvPr id="189" name="楕円 188"/>
        <xdr:cNvSpPr/>
      </xdr:nvSpPr>
      <xdr:spPr>
        <a:xfrm>
          <a:off x="4584700" y="129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89543</xdr:rowOff>
    </xdr:from>
    <xdr:ext cx="599010" cy="259045"/>
    <xdr:sp macro="" textlink="">
      <xdr:nvSpPr>
        <xdr:cNvPr id="190" name="民生費該当値テキスト"/>
        <xdr:cNvSpPr txBox="1"/>
      </xdr:nvSpPr>
      <xdr:spPr>
        <a:xfrm>
          <a:off x="4686300" y="1277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161520</xdr:rowOff>
    </xdr:from>
    <xdr:to>
      <xdr:col>20</xdr:col>
      <xdr:colOff>38100</xdr:colOff>
      <xdr:row>75</xdr:row>
      <xdr:rowOff>91670</xdr:rowOff>
    </xdr:to>
    <xdr:sp macro="" textlink="">
      <xdr:nvSpPr>
        <xdr:cNvPr id="191" name="楕円 190"/>
        <xdr:cNvSpPr/>
      </xdr:nvSpPr>
      <xdr:spPr>
        <a:xfrm>
          <a:off x="3746500" y="1284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108197</xdr:rowOff>
    </xdr:from>
    <xdr:ext cx="599010" cy="259045"/>
    <xdr:sp macro="" textlink="">
      <xdr:nvSpPr>
        <xdr:cNvPr id="192" name="テキスト ボックス 191"/>
        <xdr:cNvSpPr txBox="1"/>
      </xdr:nvSpPr>
      <xdr:spPr>
        <a:xfrm>
          <a:off x="3497795" y="1262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46326</xdr:rowOff>
    </xdr:from>
    <xdr:to>
      <xdr:col>15</xdr:col>
      <xdr:colOff>101600</xdr:colOff>
      <xdr:row>75</xdr:row>
      <xdr:rowOff>147926</xdr:rowOff>
    </xdr:to>
    <xdr:sp macro="" textlink="">
      <xdr:nvSpPr>
        <xdr:cNvPr id="193" name="楕円 192"/>
        <xdr:cNvSpPr/>
      </xdr:nvSpPr>
      <xdr:spPr>
        <a:xfrm>
          <a:off x="2857500" y="129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164453</xdr:rowOff>
    </xdr:from>
    <xdr:ext cx="599010" cy="259045"/>
    <xdr:sp macro="" textlink="">
      <xdr:nvSpPr>
        <xdr:cNvPr id="194" name="テキスト ボックス 193"/>
        <xdr:cNvSpPr txBox="1"/>
      </xdr:nvSpPr>
      <xdr:spPr>
        <a:xfrm>
          <a:off x="2608795" y="126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83384</xdr:rowOff>
    </xdr:from>
    <xdr:to>
      <xdr:col>10</xdr:col>
      <xdr:colOff>165100</xdr:colOff>
      <xdr:row>76</xdr:row>
      <xdr:rowOff>13534</xdr:rowOff>
    </xdr:to>
    <xdr:sp macro="" textlink="">
      <xdr:nvSpPr>
        <xdr:cNvPr id="195" name="楕円 194"/>
        <xdr:cNvSpPr/>
      </xdr:nvSpPr>
      <xdr:spPr>
        <a:xfrm>
          <a:off x="1968500" y="129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30061</xdr:rowOff>
    </xdr:from>
    <xdr:ext cx="599010" cy="259045"/>
    <xdr:sp macro="" textlink="">
      <xdr:nvSpPr>
        <xdr:cNvPr id="196" name="テキスト ボックス 195"/>
        <xdr:cNvSpPr txBox="1"/>
      </xdr:nvSpPr>
      <xdr:spPr>
        <a:xfrm>
          <a:off x="1719795" y="1271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147385</xdr:rowOff>
    </xdr:from>
    <xdr:to>
      <xdr:col>6</xdr:col>
      <xdr:colOff>38100</xdr:colOff>
      <xdr:row>76</xdr:row>
      <xdr:rowOff>77535</xdr:rowOff>
    </xdr:to>
    <xdr:sp macro="" textlink="">
      <xdr:nvSpPr>
        <xdr:cNvPr id="197" name="楕円 196"/>
        <xdr:cNvSpPr/>
      </xdr:nvSpPr>
      <xdr:spPr>
        <a:xfrm>
          <a:off x="1079500" y="13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94062</xdr:rowOff>
    </xdr:from>
    <xdr:ext cx="599010" cy="259045"/>
    <xdr:sp macro="" textlink="">
      <xdr:nvSpPr>
        <xdr:cNvPr id="198" name="テキスト ボックス 197"/>
        <xdr:cNvSpPr txBox="1"/>
      </xdr:nvSpPr>
      <xdr:spPr>
        <a:xfrm>
          <a:off x="830795" y="1278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141174</xdr:rowOff>
    </xdr:from>
    <xdr:to>
      <xdr:col>24</xdr:col>
      <xdr:colOff>63500</xdr:colOff>
      <xdr:row>96</xdr:row>
      <xdr:rowOff>147693</xdr:rowOff>
    </xdr:to>
    <xdr:cxnSp macro="">
      <xdr:nvCxnSpPr>
        <xdr:cNvPr id="227" name="直線コネクタ 226"/>
        <xdr:cNvCxnSpPr/>
      </xdr:nvCxnSpPr>
      <xdr:spPr>
        <a:xfrm>
          <a:off x="3797300" y="16600374"/>
          <a:ext cx="8382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113278</xdr:rowOff>
    </xdr:from>
    <xdr:to>
      <xdr:col>19</xdr:col>
      <xdr:colOff>177800</xdr:colOff>
      <xdr:row>96</xdr:row>
      <xdr:rowOff>141174</xdr:rowOff>
    </xdr:to>
    <xdr:cxnSp macro="">
      <xdr:nvCxnSpPr>
        <xdr:cNvPr id="230" name="直線コネクタ 229"/>
        <xdr:cNvCxnSpPr/>
      </xdr:nvCxnSpPr>
      <xdr:spPr>
        <a:xfrm>
          <a:off x="2908300" y="16401028"/>
          <a:ext cx="889000" cy="19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113278</xdr:rowOff>
    </xdr:from>
    <xdr:to>
      <xdr:col>15</xdr:col>
      <xdr:colOff>50800</xdr:colOff>
      <xdr:row>97</xdr:row>
      <xdr:rowOff>20596</xdr:rowOff>
    </xdr:to>
    <xdr:cxnSp macro="">
      <xdr:nvCxnSpPr>
        <xdr:cNvPr id="233" name="直線コネクタ 232"/>
        <xdr:cNvCxnSpPr/>
      </xdr:nvCxnSpPr>
      <xdr:spPr>
        <a:xfrm flipV="1">
          <a:off x="2019300" y="16401028"/>
          <a:ext cx="889000" cy="2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89934</xdr:rowOff>
    </xdr:from>
    <xdr:to>
      <xdr:col>10</xdr:col>
      <xdr:colOff>114300</xdr:colOff>
      <xdr:row>97</xdr:row>
      <xdr:rowOff>20596</xdr:rowOff>
    </xdr:to>
    <xdr:cxnSp macro="">
      <xdr:nvCxnSpPr>
        <xdr:cNvPr id="236" name="直線コネクタ 235"/>
        <xdr:cNvCxnSpPr/>
      </xdr:nvCxnSpPr>
      <xdr:spPr>
        <a:xfrm>
          <a:off x="1130300" y="16549134"/>
          <a:ext cx="889000" cy="10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96893</xdr:rowOff>
    </xdr:from>
    <xdr:to>
      <xdr:col>24</xdr:col>
      <xdr:colOff>114300</xdr:colOff>
      <xdr:row>97</xdr:row>
      <xdr:rowOff>27043</xdr:rowOff>
    </xdr:to>
    <xdr:sp macro="" textlink="">
      <xdr:nvSpPr>
        <xdr:cNvPr id="246" name="楕円 245"/>
        <xdr:cNvSpPr/>
      </xdr:nvSpPr>
      <xdr:spPr>
        <a:xfrm>
          <a:off x="4584700" y="165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75320</xdr:rowOff>
    </xdr:from>
    <xdr:ext cx="599010" cy="259045"/>
    <xdr:sp macro="" textlink="">
      <xdr:nvSpPr>
        <xdr:cNvPr id="247" name="衛生費該当値テキスト"/>
        <xdr:cNvSpPr txBox="1"/>
      </xdr:nvSpPr>
      <xdr:spPr>
        <a:xfrm>
          <a:off x="4686300" y="1653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90374</xdr:rowOff>
    </xdr:from>
    <xdr:to>
      <xdr:col>20</xdr:col>
      <xdr:colOff>38100</xdr:colOff>
      <xdr:row>97</xdr:row>
      <xdr:rowOff>20524</xdr:rowOff>
    </xdr:to>
    <xdr:sp macro="" textlink="">
      <xdr:nvSpPr>
        <xdr:cNvPr id="248" name="楕円 247"/>
        <xdr:cNvSpPr/>
      </xdr:nvSpPr>
      <xdr:spPr>
        <a:xfrm>
          <a:off x="3746500" y="1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37051</xdr:rowOff>
    </xdr:from>
    <xdr:ext cx="599010" cy="259045"/>
    <xdr:sp macro="" textlink="">
      <xdr:nvSpPr>
        <xdr:cNvPr id="249" name="テキスト ボックス 248"/>
        <xdr:cNvSpPr txBox="1"/>
      </xdr:nvSpPr>
      <xdr:spPr>
        <a:xfrm>
          <a:off x="3497795" y="1632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62478</xdr:rowOff>
    </xdr:from>
    <xdr:to>
      <xdr:col>15</xdr:col>
      <xdr:colOff>101600</xdr:colOff>
      <xdr:row>95</xdr:row>
      <xdr:rowOff>164078</xdr:rowOff>
    </xdr:to>
    <xdr:sp macro="" textlink="">
      <xdr:nvSpPr>
        <xdr:cNvPr id="250" name="楕円 249"/>
        <xdr:cNvSpPr/>
      </xdr:nvSpPr>
      <xdr:spPr>
        <a:xfrm>
          <a:off x="2857500" y="163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9155</xdr:rowOff>
    </xdr:from>
    <xdr:ext cx="599010" cy="259045"/>
    <xdr:sp macro="" textlink="">
      <xdr:nvSpPr>
        <xdr:cNvPr id="251" name="テキスト ボックス 250"/>
        <xdr:cNvSpPr txBox="1"/>
      </xdr:nvSpPr>
      <xdr:spPr>
        <a:xfrm>
          <a:off x="2608795" y="1612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141246</xdr:rowOff>
    </xdr:from>
    <xdr:to>
      <xdr:col>10</xdr:col>
      <xdr:colOff>165100</xdr:colOff>
      <xdr:row>97</xdr:row>
      <xdr:rowOff>71396</xdr:rowOff>
    </xdr:to>
    <xdr:sp macro="" textlink="">
      <xdr:nvSpPr>
        <xdr:cNvPr id="252" name="楕円 251"/>
        <xdr:cNvSpPr/>
      </xdr:nvSpPr>
      <xdr:spPr>
        <a:xfrm>
          <a:off x="1968500" y="16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62523</xdr:rowOff>
    </xdr:from>
    <xdr:ext cx="534377" cy="259045"/>
    <xdr:sp macro="" textlink="">
      <xdr:nvSpPr>
        <xdr:cNvPr id="253" name="テキスト ボックス 252"/>
        <xdr:cNvSpPr txBox="1"/>
      </xdr:nvSpPr>
      <xdr:spPr>
        <a:xfrm>
          <a:off x="1752111" y="166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39134</xdr:rowOff>
    </xdr:from>
    <xdr:to>
      <xdr:col>6</xdr:col>
      <xdr:colOff>38100</xdr:colOff>
      <xdr:row>96</xdr:row>
      <xdr:rowOff>140734</xdr:rowOff>
    </xdr:to>
    <xdr:sp macro="" textlink="">
      <xdr:nvSpPr>
        <xdr:cNvPr id="254" name="楕円 253"/>
        <xdr:cNvSpPr/>
      </xdr:nvSpPr>
      <xdr:spPr>
        <a:xfrm>
          <a:off x="10795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157261</xdr:rowOff>
    </xdr:from>
    <xdr:ext cx="599010" cy="259045"/>
    <xdr:sp macro="" textlink="">
      <xdr:nvSpPr>
        <xdr:cNvPr id="255" name="テキスト ボックス 254"/>
        <xdr:cNvSpPr txBox="1"/>
      </xdr:nvSpPr>
      <xdr:spPr>
        <a:xfrm>
          <a:off x="830795" y="1627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125146</xdr:rowOff>
    </xdr:from>
    <xdr:to>
      <xdr:col>55</xdr:col>
      <xdr:colOff>0</xdr:colOff>
      <xdr:row>38</xdr:row>
      <xdr:rowOff>125450</xdr:rowOff>
    </xdr:to>
    <xdr:cxnSp macro="">
      <xdr:nvCxnSpPr>
        <xdr:cNvPr id="284" name="直線コネクタ 283"/>
        <xdr:cNvCxnSpPr/>
      </xdr:nvCxnSpPr>
      <xdr:spPr>
        <a:xfrm flipV="1">
          <a:off x="9639300" y="6640246"/>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125450</xdr:rowOff>
    </xdr:from>
    <xdr:to>
      <xdr:col>50</xdr:col>
      <xdr:colOff>114300</xdr:colOff>
      <xdr:row>38</xdr:row>
      <xdr:rowOff>127470</xdr:rowOff>
    </xdr:to>
    <xdr:cxnSp macro="">
      <xdr:nvCxnSpPr>
        <xdr:cNvPr id="287" name="直線コネクタ 286"/>
        <xdr:cNvCxnSpPr/>
      </xdr:nvCxnSpPr>
      <xdr:spPr>
        <a:xfrm flipV="1">
          <a:off x="8750300" y="664055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127470</xdr:rowOff>
    </xdr:from>
    <xdr:to>
      <xdr:col>45</xdr:col>
      <xdr:colOff>177800</xdr:colOff>
      <xdr:row>38</xdr:row>
      <xdr:rowOff>130670</xdr:rowOff>
    </xdr:to>
    <xdr:cxnSp macro="">
      <xdr:nvCxnSpPr>
        <xdr:cNvPr id="290" name="直線コネクタ 289"/>
        <xdr:cNvCxnSpPr/>
      </xdr:nvCxnSpPr>
      <xdr:spPr>
        <a:xfrm flipV="1">
          <a:off x="7861300" y="664257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130670</xdr:rowOff>
    </xdr:from>
    <xdr:to>
      <xdr:col>41</xdr:col>
      <xdr:colOff>50800</xdr:colOff>
      <xdr:row>38</xdr:row>
      <xdr:rowOff>132309</xdr:rowOff>
    </xdr:to>
    <xdr:cxnSp macro="">
      <xdr:nvCxnSpPr>
        <xdr:cNvPr id="293" name="直線コネクタ 292"/>
        <xdr:cNvCxnSpPr/>
      </xdr:nvCxnSpPr>
      <xdr:spPr>
        <a:xfrm flipV="1">
          <a:off x="6972300" y="6645770"/>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74346</xdr:rowOff>
    </xdr:from>
    <xdr:to>
      <xdr:col>55</xdr:col>
      <xdr:colOff>50800</xdr:colOff>
      <xdr:row>39</xdr:row>
      <xdr:rowOff>4496</xdr:rowOff>
    </xdr:to>
    <xdr:sp macro="" textlink="">
      <xdr:nvSpPr>
        <xdr:cNvPr id="303" name="楕円 302"/>
        <xdr:cNvSpPr/>
      </xdr:nvSpPr>
      <xdr:spPr>
        <a:xfrm>
          <a:off x="10426700" y="65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33723</xdr:rowOff>
    </xdr:from>
    <xdr:ext cx="469744" cy="259045"/>
    <xdr:sp macro="" textlink="">
      <xdr:nvSpPr>
        <xdr:cNvPr id="304" name="労働費該当値テキスト"/>
        <xdr:cNvSpPr txBox="1"/>
      </xdr:nvSpPr>
      <xdr:spPr>
        <a:xfrm>
          <a:off x="10528300" y="63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74650</xdr:rowOff>
    </xdr:from>
    <xdr:to>
      <xdr:col>50</xdr:col>
      <xdr:colOff>165100</xdr:colOff>
      <xdr:row>39</xdr:row>
      <xdr:rowOff>4800</xdr:rowOff>
    </xdr:to>
    <xdr:sp macro="" textlink="">
      <xdr:nvSpPr>
        <xdr:cNvPr id="305" name="楕円 304"/>
        <xdr:cNvSpPr/>
      </xdr:nvSpPr>
      <xdr:spPr>
        <a:xfrm>
          <a:off x="9588500" y="65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21327</xdr:rowOff>
    </xdr:from>
    <xdr:ext cx="469744" cy="259045"/>
    <xdr:sp macro="" textlink="">
      <xdr:nvSpPr>
        <xdr:cNvPr id="306" name="テキスト ボックス 305"/>
        <xdr:cNvSpPr txBox="1"/>
      </xdr:nvSpPr>
      <xdr:spPr>
        <a:xfrm>
          <a:off x="9404428" y="63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76670</xdr:rowOff>
    </xdr:from>
    <xdr:to>
      <xdr:col>46</xdr:col>
      <xdr:colOff>38100</xdr:colOff>
      <xdr:row>39</xdr:row>
      <xdr:rowOff>6820</xdr:rowOff>
    </xdr:to>
    <xdr:sp macro="" textlink="">
      <xdr:nvSpPr>
        <xdr:cNvPr id="307" name="楕円 306"/>
        <xdr:cNvSpPr/>
      </xdr:nvSpPr>
      <xdr:spPr>
        <a:xfrm>
          <a:off x="8699500" y="65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23347</xdr:rowOff>
    </xdr:from>
    <xdr:ext cx="469744" cy="259045"/>
    <xdr:sp macro="" textlink="">
      <xdr:nvSpPr>
        <xdr:cNvPr id="308" name="テキスト ボックス 307"/>
        <xdr:cNvSpPr txBox="1"/>
      </xdr:nvSpPr>
      <xdr:spPr>
        <a:xfrm>
          <a:off x="8515428" y="636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79870</xdr:rowOff>
    </xdr:from>
    <xdr:to>
      <xdr:col>41</xdr:col>
      <xdr:colOff>101600</xdr:colOff>
      <xdr:row>39</xdr:row>
      <xdr:rowOff>10020</xdr:rowOff>
    </xdr:to>
    <xdr:sp macro="" textlink="">
      <xdr:nvSpPr>
        <xdr:cNvPr id="309" name="楕円 308"/>
        <xdr:cNvSpPr/>
      </xdr:nvSpPr>
      <xdr:spPr>
        <a:xfrm>
          <a:off x="78105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1147</xdr:rowOff>
    </xdr:from>
    <xdr:ext cx="469744" cy="259045"/>
    <xdr:sp macro="" textlink="">
      <xdr:nvSpPr>
        <xdr:cNvPr id="310" name="テキスト ボックス 309"/>
        <xdr:cNvSpPr txBox="1"/>
      </xdr:nvSpPr>
      <xdr:spPr>
        <a:xfrm>
          <a:off x="7626428" y="66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81509</xdr:rowOff>
    </xdr:from>
    <xdr:to>
      <xdr:col>36</xdr:col>
      <xdr:colOff>165100</xdr:colOff>
      <xdr:row>39</xdr:row>
      <xdr:rowOff>11659</xdr:rowOff>
    </xdr:to>
    <xdr:sp macro="" textlink="">
      <xdr:nvSpPr>
        <xdr:cNvPr id="311" name="楕円 310"/>
        <xdr:cNvSpPr/>
      </xdr:nvSpPr>
      <xdr:spPr>
        <a:xfrm>
          <a:off x="6921500" y="65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2786</xdr:rowOff>
    </xdr:from>
    <xdr:ext cx="469744" cy="259045"/>
    <xdr:sp macro="" textlink="">
      <xdr:nvSpPr>
        <xdr:cNvPr id="312" name="テキスト ボックス 311"/>
        <xdr:cNvSpPr txBox="1"/>
      </xdr:nvSpPr>
      <xdr:spPr>
        <a:xfrm>
          <a:off x="6737428" y="668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100471</xdr:rowOff>
    </xdr:from>
    <xdr:to>
      <xdr:col>55</xdr:col>
      <xdr:colOff>0</xdr:colOff>
      <xdr:row>58</xdr:row>
      <xdr:rowOff>116159</xdr:rowOff>
    </xdr:to>
    <xdr:cxnSp macro="">
      <xdr:nvCxnSpPr>
        <xdr:cNvPr id="339" name="直線コネクタ 338"/>
        <xdr:cNvCxnSpPr/>
      </xdr:nvCxnSpPr>
      <xdr:spPr>
        <a:xfrm>
          <a:off x="9639300" y="10044571"/>
          <a:ext cx="838200" cy="1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100471</xdr:rowOff>
    </xdr:from>
    <xdr:to>
      <xdr:col>50</xdr:col>
      <xdr:colOff>114300</xdr:colOff>
      <xdr:row>58</xdr:row>
      <xdr:rowOff>107792</xdr:rowOff>
    </xdr:to>
    <xdr:cxnSp macro="">
      <xdr:nvCxnSpPr>
        <xdr:cNvPr id="342" name="直線コネクタ 341"/>
        <xdr:cNvCxnSpPr/>
      </xdr:nvCxnSpPr>
      <xdr:spPr>
        <a:xfrm flipV="1">
          <a:off x="8750300" y="10044571"/>
          <a:ext cx="8890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107792</xdr:rowOff>
    </xdr:from>
    <xdr:to>
      <xdr:col>45</xdr:col>
      <xdr:colOff>177800</xdr:colOff>
      <xdr:row>58</xdr:row>
      <xdr:rowOff>112251</xdr:rowOff>
    </xdr:to>
    <xdr:cxnSp macro="">
      <xdr:nvCxnSpPr>
        <xdr:cNvPr id="345" name="直線コネクタ 344"/>
        <xdr:cNvCxnSpPr/>
      </xdr:nvCxnSpPr>
      <xdr:spPr>
        <a:xfrm flipV="1">
          <a:off x="7861300" y="10051892"/>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101177</xdr:rowOff>
    </xdr:from>
    <xdr:to>
      <xdr:col>41</xdr:col>
      <xdr:colOff>50800</xdr:colOff>
      <xdr:row>58</xdr:row>
      <xdr:rowOff>112251</xdr:rowOff>
    </xdr:to>
    <xdr:cxnSp macro="">
      <xdr:nvCxnSpPr>
        <xdr:cNvPr id="348" name="直線コネクタ 347"/>
        <xdr:cNvCxnSpPr/>
      </xdr:nvCxnSpPr>
      <xdr:spPr>
        <a:xfrm>
          <a:off x="6972300" y="10045277"/>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65359</xdr:rowOff>
    </xdr:from>
    <xdr:to>
      <xdr:col>55</xdr:col>
      <xdr:colOff>50800</xdr:colOff>
      <xdr:row>58</xdr:row>
      <xdr:rowOff>166959</xdr:rowOff>
    </xdr:to>
    <xdr:sp macro="" textlink="">
      <xdr:nvSpPr>
        <xdr:cNvPr id="358" name="楕円 357"/>
        <xdr:cNvSpPr/>
      </xdr:nvSpPr>
      <xdr:spPr>
        <a:xfrm>
          <a:off x="10426700" y="100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49671</xdr:rowOff>
    </xdr:from>
    <xdr:to>
      <xdr:col>50</xdr:col>
      <xdr:colOff>165100</xdr:colOff>
      <xdr:row>58</xdr:row>
      <xdr:rowOff>151271</xdr:rowOff>
    </xdr:to>
    <xdr:sp macro="" textlink="">
      <xdr:nvSpPr>
        <xdr:cNvPr id="360" name="楕円 359"/>
        <xdr:cNvSpPr/>
      </xdr:nvSpPr>
      <xdr:spPr>
        <a:xfrm>
          <a:off x="9588500" y="99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142398</xdr:rowOff>
    </xdr:from>
    <xdr:ext cx="534377" cy="259045"/>
    <xdr:sp macro="" textlink="">
      <xdr:nvSpPr>
        <xdr:cNvPr id="361" name="テキスト ボックス 360"/>
        <xdr:cNvSpPr txBox="1"/>
      </xdr:nvSpPr>
      <xdr:spPr>
        <a:xfrm>
          <a:off x="9372111" y="100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56992</xdr:rowOff>
    </xdr:from>
    <xdr:to>
      <xdr:col>46</xdr:col>
      <xdr:colOff>38100</xdr:colOff>
      <xdr:row>58</xdr:row>
      <xdr:rowOff>158592</xdr:rowOff>
    </xdr:to>
    <xdr:sp macro="" textlink="">
      <xdr:nvSpPr>
        <xdr:cNvPr id="362" name="楕円 361"/>
        <xdr:cNvSpPr/>
      </xdr:nvSpPr>
      <xdr:spPr>
        <a:xfrm>
          <a:off x="8699500" y="100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149719</xdr:rowOff>
    </xdr:from>
    <xdr:ext cx="534377" cy="259045"/>
    <xdr:sp macro="" textlink="">
      <xdr:nvSpPr>
        <xdr:cNvPr id="363" name="テキスト ボックス 362"/>
        <xdr:cNvSpPr txBox="1"/>
      </xdr:nvSpPr>
      <xdr:spPr>
        <a:xfrm>
          <a:off x="8483111" y="100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61451</xdr:rowOff>
    </xdr:from>
    <xdr:to>
      <xdr:col>41</xdr:col>
      <xdr:colOff>101600</xdr:colOff>
      <xdr:row>58</xdr:row>
      <xdr:rowOff>163051</xdr:rowOff>
    </xdr:to>
    <xdr:sp macro="" textlink="">
      <xdr:nvSpPr>
        <xdr:cNvPr id="364" name="楕円 363"/>
        <xdr:cNvSpPr/>
      </xdr:nvSpPr>
      <xdr:spPr>
        <a:xfrm>
          <a:off x="7810500" y="100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154178</xdr:rowOff>
    </xdr:from>
    <xdr:ext cx="534377" cy="259045"/>
    <xdr:sp macro="" textlink="">
      <xdr:nvSpPr>
        <xdr:cNvPr id="365" name="テキスト ボックス 364"/>
        <xdr:cNvSpPr txBox="1"/>
      </xdr:nvSpPr>
      <xdr:spPr>
        <a:xfrm>
          <a:off x="7594111" y="100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50377</xdr:rowOff>
    </xdr:from>
    <xdr:to>
      <xdr:col>36</xdr:col>
      <xdr:colOff>165100</xdr:colOff>
      <xdr:row>58</xdr:row>
      <xdr:rowOff>151977</xdr:rowOff>
    </xdr:to>
    <xdr:sp macro="" textlink="">
      <xdr:nvSpPr>
        <xdr:cNvPr id="366" name="楕円 365"/>
        <xdr:cNvSpPr/>
      </xdr:nvSpPr>
      <xdr:spPr>
        <a:xfrm>
          <a:off x="6921500" y="99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143104</xdr:rowOff>
    </xdr:from>
    <xdr:ext cx="534377" cy="259045"/>
    <xdr:sp macro="" textlink="">
      <xdr:nvSpPr>
        <xdr:cNvPr id="367" name="テキスト ボックス 366"/>
        <xdr:cNvSpPr txBox="1"/>
      </xdr:nvSpPr>
      <xdr:spPr>
        <a:xfrm>
          <a:off x="6705111" y="100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143422</xdr:rowOff>
    </xdr:from>
    <xdr:to>
      <xdr:col>55</xdr:col>
      <xdr:colOff>0</xdr:colOff>
      <xdr:row>78</xdr:row>
      <xdr:rowOff>151916</xdr:rowOff>
    </xdr:to>
    <xdr:cxnSp macro="">
      <xdr:nvCxnSpPr>
        <xdr:cNvPr id="396" name="直線コネクタ 395"/>
        <xdr:cNvCxnSpPr/>
      </xdr:nvCxnSpPr>
      <xdr:spPr>
        <a:xfrm flipV="1">
          <a:off x="9639300" y="13516522"/>
          <a:ext cx="8382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151916</xdr:rowOff>
    </xdr:from>
    <xdr:to>
      <xdr:col>50</xdr:col>
      <xdr:colOff>114300</xdr:colOff>
      <xdr:row>78</xdr:row>
      <xdr:rowOff>157811</xdr:rowOff>
    </xdr:to>
    <xdr:cxnSp macro="">
      <xdr:nvCxnSpPr>
        <xdr:cNvPr id="399" name="直線コネクタ 398"/>
        <xdr:cNvCxnSpPr/>
      </xdr:nvCxnSpPr>
      <xdr:spPr>
        <a:xfrm flipV="1">
          <a:off x="8750300" y="13525016"/>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156809</xdr:rowOff>
    </xdr:from>
    <xdr:to>
      <xdr:col>45</xdr:col>
      <xdr:colOff>177800</xdr:colOff>
      <xdr:row>78</xdr:row>
      <xdr:rowOff>157811</xdr:rowOff>
    </xdr:to>
    <xdr:cxnSp macro="">
      <xdr:nvCxnSpPr>
        <xdr:cNvPr id="402" name="直線コネクタ 401"/>
        <xdr:cNvCxnSpPr/>
      </xdr:nvCxnSpPr>
      <xdr:spPr>
        <a:xfrm>
          <a:off x="7861300" y="13529909"/>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152329</xdr:rowOff>
    </xdr:from>
    <xdr:to>
      <xdr:col>41</xdr:col>
      <xdr:colOff>50800</xdr:colOff>
      <xdr:row>78</xdr:row>
      <xdr:rowOff>156809</xdr:rowOff>
    </xdr:to>
    <xdr:cxnSp macro="">
      <xdr:nvCxnSpPr>
        <xdr:cNvPr id="405" name="直線コネクタ 404"/>
        <xdr:cNvCxnSpPr/>
      </xdr:nvCxnSpPr>
      <xdr:spPr>
        <a:xfrm>
          <a:off x="6972300" y="13525429"/>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92622</xdr:rowOff>
    </xdr:from>
    <xdr:to>
      <xdr:col>55</xdr:col>
      <xdr:colOff>50800</xdr:colOff>
      <xdr:row>79</xdr:row>
      <xdr:rowOff>22772</xdr:rowOff>
    </xdr:to>
    <xdr:sp macro="" textlink="">
      <xdr:nvSpPr>
        <xdr:cNvPr id="415" name="楕円 414"/>
        <xdr:cNvSpPr/>
      </xdr:nvSpPr>
      <xdr:spPr>
        <a:xfrm>
          <a:off x="10426700" y="134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101116</xdr:rowOff>
    </xdr:from>
    <xdr:to>
      <xdr:col>50</xdr:col>
      <xdr:colOff>165100</xdr:colOff>
      <xdr:row>79</xdr:row>
      <xdr:rowOff>31266</xdr:rowOff>
    </xdr:to>
    <xdr:sp macro="" textlink="">
      <xdr:nvSpPr>
        <xdr:cNvPr id="417" name="楕円 416"/>
        <xdr:cNvSpPr/>
      </xdr:nvSpPr>
      <xdr:spPr>
        <a:xfrm>
          <a:off x="9588500" y="134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22393</xdr:rowOff>
    </xdr:from>
    <xdr:ext cx="534377" cy="259045"/>
    <xdr:sp macro="" textlink="">
      <xdr:nvSpPr>
        <xdr:cNvPr id="418" name="テキスト ボックス 417"/>
        <xdr:cNvSpPr txBox="1"/>
      </xdr:nvSpPr>
      <xdr:spPr>
        <a:xfrm>
          <a:off x="9372111" y="135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107011</xdr:rowOff>
    </xdr:from>
    <xdr:to>
      <xdr:col>46</xdr:col>
      <xdr:colOff>38100</xdr:colOff>
      <xdr:row>79</xdr:row>
      <xdr:rowOff>37161</xdr:rowOff>
    </xdr:to>
    <xdr:sp macro="" textlink="">
      <xdr:nvSpPr>
        <xdr:cNvPr id="419" name="楕円 418"/>
        <xdr:cNvSpPr/>
      </xdr:nvSpPr>
      <xdr:spPr>
        <a:xfrm>
          <a:off x="8699500" y="13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28288</xdr:rowOff>
    </xdr:from>
    <xdr:ext cx="534377" cy="259045"/>
    <xdr:sp macro="" textlink="">
      <xdr:nvSpPr>
        <xdr:cNvPr id="420" name="テキスト ボックス 419"/>
        <xdr:cNvSpPr txBox="1"/>
      </xdr:nvSpPr>
      <xdr:spPr>
        <a:xfrm>
          <a:off x="8483111" y="135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106009</xdr:rowOff>
    </xdr:from>
    <xdr:to>
      <xdr:col>41</xdr:col>
      <xdr:colOff>101600</xdr:colOff>
      <xdr:row>79</xdr:row>
      <xdr:rowOff>36159</xdr:rowOff>
    </xdr:to>
    <xdr:sp macro="" textlink="">
      <xdr:nvSpPr>
        <xdr:cNvPr id="421" name="楕円 420"/>
        <xdr:cNvSpPr/>
      </xdr:nvSpPr>
      <xdr:spPr>
        <a:xfrm>
          <a:off x="7810500" y="134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27286</xdr:rowOff>
    </xdr:from>
    <xdr:ext cx="534377" cy="259045"/>
    <xdr:sp macro="" textlink="">
      <xdr:nvSpPr>
        <xdr:cNvPr id="422" name="テキスト ボックス 421"/>
        <xdr:cNvSpPr txBox="1"/>
      </xdr:nvSpPr>
      <xdr:spPr>
        <a:xfrm>
          <a:off x="7594111" y="135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101529</xdr:rowOff>
    </xdr:from>
    <xdr:to>
      <xdr:col>36</xdr:col>
      <xdr:colOff>165100</xdr:colOff>
      <xdr:row>79</xdr:row>
      <xdr:rowOff>31679</xdr:rowOff>
    </xdr:to>
    <xdr:sp macro="" textlink="">
      <xdr:nvSpPr>
        <xdr:cNvPr id="423" name="楕円 422"/>
        <xdr:cNvSpPr/>
      </xdr:nvSpPr>
      <xdr:spPr>
        <a:xfrm>
          <a:off x="6921500" y="134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22806</xdr:rowOff>
    </xdr:from>
    <xdr:ext cx="534377" cy="259045"/>
    <xdr:sp macro="" textlink="">
      <xdr:nvSpPr>
        <xdr:cNvPr id="424" name="テキスト ボックス 423"/>
        <xdr:cNvSpPr txBox="1"/>
      </xdr:nvSpPr>
      <xdr:spPr>
        <a:xfrm>
          <a:off x="6705111" y="135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142590</xdr:rowOff>
    </xdr:from>
    <xdr:to>
      <xdr:col>55</xdr:col>
      <xdr:colOff>0</xdr:colOff>
      <xdr:row>97</xdr:row>
      <xdr:rowOff>154524</xdr:rowOff>
    </xdr:to>
    <xdr:cxnSp macro="">
      <xdr:nvCxnSpPr>
        <xdr:cNvPr id="451" name="直線コネクタ 450"/>
        <xdr:cNvCxnSpPr/>
      </xdr:nvCxnSpPr>
      <xdr:spPr>
        <a:xfrm flipV="1">
          <a:off x="9639300" y="16773240"/>
          <a:ext cx="8382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154524</xdr:rowOff>
    </xdr:from>
    <xdr:to>
      <xdr:col>50</xdr:col>
      <xdr:colOff>114300</xdr:colOff>
      <xdr:row>97</xdr:row>
      <xdr:rowOff>158387</xdr:rowOff>
    </xdr:to>
    <xdr:cxnSp macro="">
      <xdr:nvCxnSpPr>
        <xdr:cNvPr id="454" name="直線コネクタ 453"/>
        <xdr:cNvCxnSpPr/>
      </xdr:nvCxnSpPr>
      <xdr:spPr>
        <a:xfrm flipV="1">
          <a:off x="8750300" y="16785174"/>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158387</xdr:rowOff>
    </xdr:from>
    <xdr:to>
      <xdr:col>45</xdr:col>
      <xdr:colOff>177800</xdr:colOff>
      <xdr:row>97</xdr:row>
      <xdr:rowOff>163402</xdr:rowOff>
    </xdr:to>
    <xdr:cxnSp macro="">
      <xdr:nvCxnSpPr>
        <xdr:cNvPr id="457" name="直線コネクタ 456"/>
        <xdr:cNvCxnSpPr/>
      </xdr:nvCxnSpPr>
      <xdr:spPr>
        <a:xfrm flipV="1">
          <a:off x="7861300" y="16789037"/>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163402</xdr:rowOff>
    </xdr:from>
    <xdr:to>
      <xdr:col>41</xdr:col>
      <xdr:colOff>50800</xdr:colOff>
      <xdr:row>98</xdr:row>
      <xdr:rowOff>9961</xdr:rowOff>
    </xdr:to>
    <xdr:cxnSp macro="">
      <xdr:nvCxnSpPr>
        <xdr:cNvPr id="460" name="直線コネクタ 459"/>
        <xdr:cNvCxnSpPr/>
      </xdr:nvCxnSpPr>
      <xdr:spPr>
        <a:xfrm flipV="1">
          <a:off x="6972300" y="16794052"/>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91790</xdr:rowOff>
    </xdr:from>
    <xdr:to>
      <xdr:col>55</xdr:col>
      <xdr:colOff>50800</xdr:colOff>
      <xdr:row>98</xdr:row>
      <xdr:rowOff>21940</xdr:rowOff>
    </xdr:to>
    <xdr:sp macro="" textlink="">
      <xdr:nvSpPr>
        <xdr:cNvPr id="470" name="楕円 469"/>
        <xdr:cNvSpPr/>
      </xdr:nvSpPr>
      <xdr:spPr>
        <a:xfrm>
          <a:off x="10426700" y="167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114667</xdr:rowOff>
    </xdr:from>
    <xdr:ext cx="599010" cy="259045"/>
    <xdr:sp macro="" textlink="">
      <xdr:nvSpPr>
        <xdr:cNvPr id="471" name="土木費該当値テキスト"/>
        <xdr:cNvSpPr txBox="1"/>
      </xdr:nvSpPr>
      <xdr:spPr>
        <a:xfrm>
          <a:off x="10528300" y="1657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103724</xdr:rowOff>
    </xdr:from>
    <xdr:to>
      <xdr:col>50</xdr:col>
      <xdr:colOff>165100</xdr:colOff>
      <xdr:row>98</xdr:row>
      <xdr:rowOff>33874</xdr:rowOff>
    </xdr:to>
    <xdr:sp macro="" textlink="">
      <xdr:nvSpPr>
        <xdr:cNvPr id="472" name="楕円 471"/>
        <xdr:cNvSpPr/>
      </xdr:nvSpPr>
      <xdr:spPr>
        <a:xfrm>
          <a:off x="9588500" y="167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50401</xdr:rowOff>
    </xdr:from>
    <xdr:ext cx="599010" cy="259045"/>
    <xdr:sp macro="" textlink="">
      <xdr:nvSpPr>
        <xdr:cNvPr id="473" name="テキスト ボックス 472"/>
        <xdr:cNvSpPr txBox="1"/>
      </xdr:nvSpPr>
      <xdr:spPr>
        <a:xfrm>
          <a:off x="9339795" y="1650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107587</xdr:rowOff>
    </xdr:from>
    <xdr:to>
      <xdr:col>46</xdr:col>
      <xdr:colOff>38100</xdr:colOff>
      <xdr:row>98</xdr:row>
      <xdr:rowOff>37737</xdr:rowOff>
    </xdr:to>
    <xdr:sp macro="" textlink="">
      <xdr:nvSpPr>
        <xdr:cNvPr id="474" name="楕円 473"/>
        <xdr:cNvSpPr/>
      </xdr:nvSpPr>
      <xdr:spPr>
        <a:xfrm>
          <a:off x="8699500" y="167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54264</xdr:rowOff>
    </xdr:from>
    <xdr:ext cx="599010" cy="259045"/>
    <xdr:sp macro="" textlink="">
      <xdr:nvSpPr>
        <xdr:cNvPr id="475" name="テキスト ボックス 474"/>
        <xdr:cNvSpPr txBox="1"/>
      </xdr:nvSpPr>
      <xdr:spPr>
        <a:xfrm>
          <a:off x="8450795" y="1651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112602</xdr:rowOff>
    </xdr:from>
    <xdr:to>
      <xdr:col>41</xdr:col>
      <xdr:colOff>101600</xdr:colOff>
      <xdr:row>98</xdr:row>
      <xdr:rowOff>42752</xdr:rowOff>
    </xdr:to>
    <xdr:sp macro="" textlink="">
      <xdr:nvSpPr>
        <xdr:cNvPr id="476" name="楕円 475"/>
        <xdr:cNvSpPr/>
      </xdr:nvSpPr>
      <xdr:spPr>
        <a:xfrm>
          <a:off x="7810500" y="167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59279</xdr:rowOff>
    </xdr:from>
    <xdr:ext cx="599010" cy="259045"/>
    <xdr:sp macro="" textlink="">
      <xdr:nvSpPr>
        <xdr:cNvPr id="477" name="テキスト ボックス 476"/>
        <xdr:cNvSpPr txBox="1"/>
      </xdr:nvSpPr>
      <xdr:spPr>
        <a:xfrm>
          <a:off x="7561795" y="165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130611</xdr:rowOff>
    </xdr:from>
    <xdr:to>
      <xdr:col>36</xdr:col>
      <xdr:colOff>165100</xdr:colOff>
      <xdr:row>98</xdr:row>
      <xdr:rowOff>60761</xdr:rowOff>
    </xdr:to>
    <xdr:sp macro="" textlink="">
      <xdr:nvSpPr>
        <xdr:cNvPr id="478" name="楕円 477"/>
        <xdr:cNvSpPr/>
      </xdr:nvSpPr>
      <xdr:spPr>
        <a:xfrm>
          <a:off x="6921500" y="167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77288</xdr:rowOff>
    </xdr:from>
    <xdr:ext cx="599010" cy="259045"/>
    <xdr:sp macro="" textlink="">
      <xdr:nvSpPr>
        <xdr:cNvPr id="479" name="テキスト ボックス 478"/>
        <xdr:cNvSpPr txBox="1"/>
      </xdr:nvSpPr>
      <xdr:spPr>
        <a:xfrm>
          <a:off x="6672795" y="1653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132362</xdr:rowOff>
    </xdr:from>
    <xdr:to>
      <xdr:col>85</xdr:col>
      <xdr:colOff>127000</xdr:colOff>
      <xdr:row>36</xdr:row>
      <xdr:rowOff>37097</xdr:rowOff>
    </xdr:to>
    <xdr:cxnSp macro="">
      <xdr:nvCxnSpPr>
        <xdr:cNvPr id="508" name="直線コネクタ 507"/>
        <xdr:cNvCxnSpPr/>
      </xdr:nvCxnSpPr>
      <xdr:spPr>
        <a:xfrm flipV="1">
          <a:off x="15481300" y="6133112"/>
          <a:ext cx="838200" cy="7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21765</xdr:rowOff>
    </xdr:from>
    <xdr:to>
      <xdr:col>81</xdr:col>
      <xdr:colOff>50800</xdr:colOff>
      <xdr:row>36</xdr:row>
      <xdr:rowOff>37097</xdr:rowOff>
    </xdr:to>
    <xdr:cxnSp macro="">
      <xdr:nvCxnSpPr>
        <xdr:cNvPr id="511" name="直線コネクタ 510"/>
        <xdr:cNvCxnSpPr/>
      </xdr:nvCxnSpPr>
      <xdr:spPr>
        <a:xfrm>
          <a:off x="14592300" y="6193965"/>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21765</xdr:rowOff>
    </xdr:from>
    <xdr:to>
      <xdr:col>76</xdr:col>
      <xdr:colOff>114300</xdr:colOff>
      <xdr:row>36</xdr:row>
      <xdr:rowOff>94414</xdr:rowOff>
    </xdr:to>
    <xdr:cxnSp macro="">
      <xdr:nvCxnSpPr>
        <xdr:cNvPr id="514" name="直線コネクタ 513"/>
        <xdr:cNvCxnSpPr/>
      </xdr:nvCxnSpPr>
      <xdr:spPr>
        <a:xfrm flipV="1">
          <a:off x="13703300" y="6193965"/>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94414</xdr:rowOff>
    </xdr:from>
    <xdr:to>
      <xdr:col>71</xdr:col>
      <xdr:colOff>177800</xdr:colOff>
      <xdr:row>36</xdr:row>
      <xdr:rowOff>97996</xdr:rowOff>
    </xdr:to>
    <xdr:cxnSp macro="">
      <xdr:nvCxnSpPr>
        <xdr:cNvPr id="517" name="直線コネクタ 516"/>
        <xdr:cNvCxnSpPr/>
      </xdr:nvCxnSpPr>
      <xdr:spPr>
        <a:xfrm flipV="1">
          <a:off x="12814300" y="6266614"/>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81562</xdr:rowOff>
    </xdr:from>
    <xdr:to>
      <xdr:col>85</xdr:col>
      <xdr:colOff>177800</xdr:colOff>
      <xdr:row>36</xdr:row>
      <xdr:rowOff>11712</xdr:rowOff>
    </xdr:to>
    <xdr:sp macro="" textlink="">
      <xdr:nvSpPr>
        <xdr:cNvPr id="527" name="楕円 526"/>
        <xdr:cNvSpPr/>
      </xdr:nvSpPr>
      <xdr:spPr>
        <a:xfrm>
          <a:off x="16268700" y="6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104439</xdr:rowOff>
    </xdr:from>
    <xdr:ext cx="534377" cy="259045"/>
    <xdr:sp macro="" textlink="">
      <xdr:nvSpPr>
        <xdr:cNvPr id="528" name="消防費該当値テキスト"/>
        <xdr:cNvSpPr txBox="1"/>
      </xdr:nvSpPr>
      <xdr:spPr>
        <a:xfrm>
          <a:off x="16370300" y="59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157747</xdr:rowOff>
    </xdr:from>
    <xdr:to>
      <xdr:col>81</xdr:col>
      <xdr:colOff>101600</xdr:colOff>
      <xdr:row>36</xdr:row>
      <xdr:rowOff>87897</xdr:rowOff>
    </xdr:to>
    <xdr:sp macro="" textlink="">
      <xdr:nvSpPr>
        <xdr:cNvPr id="529" name="楕円 528"/>
        <xdr:cNvSpPr/>
      </xdr:nvSpPr>
      <xdr:spPr>
        <a:xfrm>
          <a:off x="15430500" y="61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104424</xdr:rowOff>
    </xdr:from>
    <xdr:ext cx="534377" cy="259045"/>
    <xdr:sp macro="" textlink="">
      <xdr:nvSpPr>
        <xdr:cNvPr id="530" name="テキスト ボックス 529"/>
        <xdr:cNvSpPr txBox="1"/>
      </xdr:nvSpPr>
      <xdr:spPr>
        <a:xfrm>
          <a:off x="15214111" y="593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142415</xdr:rowOff>
    </xdr:from>
    <xdr:to>
      <xdr:col>76</xdr:col>
      <xdr:colOff>165100</xdr:colOff>
      <xdr:row>36</xdr:row>
      <xdr:rowOff>72565</xdr:rowOff>
    </xdr:to>
    <xdr:sp macro="" textlink="">
      <xdr:nvSpPr>
        <xdr:cNvPr id="531" name="楕円 530"/>
        <xdr:cNvSpPr/>
      </xdr:nvSpPr>
      <xdr:spPr>
        <a:xfrm>
          <a:off x="14541500" y="614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89092</xdr:rowOff>
    </xdr:from>
    <xdr:ext cx="534377" cy="259045"/>
    <xdr:sp macro="" textlink="">
      <xdr:nvSpPr>
        <xdr:cNvPr id="532" name="テキスト ボックス 531"/>
        <xdr:cNvSpPr txBox="1"/>
      </xdr:nvSpPr>
      <xdr:spPr>
        <a:xfrm>
          <a:off x="14325111" y="59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43614</xdr:rowOff>
    </xdr:from>
    <xdr:to>
      <xdr:col>72</xdr:col>
      <xdr:colOff>38100</xdr:colOff>
      <xdr:row>36</xdr:row>
      <xdr:rowOff>145214</xdr:rowOff>
    </xdr:to>
    <xdr:sp macro="" textlink="">
      <xdr:nvSpPr>
        <xdr:cNvPr id="533" name="楕円 532"/>
        <xdr:cNvSpPr/>
      </xdr:nvSpPr>
      <xdr:spPr>
        <a:xfrm>
          <a:off x="13652500" y="62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161741</xdr:rowOff>
    </xdr:from>
    <xdr:ext cx="534377" cy="259045"/>
    <xdr:sp macro="" textlink="">
      <xdr:nvSpPr>
        <xdr:cNvPr id="534" name="テキスト ボックス 533"/>
        <xdr:cNvSpPr txBox="1"/>
      </xdr:nvSpPr>
      <xdr:spPr>
        <a:xfrm>
          <a:off x="13436111" y="59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47196</xdr:rowOff>
    </xdr:from>
    <xdr:to>
      <xdr:col>67</xdr:col>
      <xdr:colOff>101600</xdr:colOff>
      <xdr:row>36</xdr:row>
      <xdr:rowOff>148796</xdr:rowOff>
    </xdr:to>
    <xdr:sp macro="" textlink="">
      <xdr:nvSpPr>
        <xdr:cNvPr id="535" name="楕円 534"/>
        <xdr:cNvSpPr/>
      </xdr:nvSpPr>
      <xdr:spPr>
        <a:xfrm>
          <a:off x="12763500" y="62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165323</xdr:rowOff>
    </xdr:from>
    <xdr:ext cx="534377" cy="259045"/>
    <xdr:sp macro="" textlink="">
      <xdr:nvSpPr>
        <xdr:cNvPr id="536" name="テキスト ボックス 535"/>
        <xdr:cNvSpPr txBox="1"/>
      </xdr:nvSpPr>
      <xdr:spPr>
        <a:xfrm>
          <a:off x="12547111" y="599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58930</xdr:rowOff>
    </xdr:from>
    <xdr:to>
      <xdr:col>85</xdr:col>
      <xdr:colOff>127000</xdr:colOff>
      <xdr:row>58</xdr:row>
      <xdr:rowOff>64757</xdr:rowOff>
    </xdr:to>
    <xdr:cxnSp macro="">
      <xdr:nvCxnSpPr>
        <xdr:cNvPr id="565" name="直線コネクタ 564"/>
        <xdr:cNvCxnSpPr/>
      </xdr:nvCxnSpPr>
      <xdr:spPr>
        <a:xfrm flipV="1">
          <a:off x="15481300" y="10003030"/>
          <a:ext cx="838200" cy="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64757</xdr:rowOff>
    </xdr:from>
    <xdr:to>
      <xdr:col>81</xdr:col>
      <xdr:colOff>50800</xdr:colOff>
      <xdr:row>58</xdr:row>
      <xdr:rowOff>73357</xdr:rowOff>
    </xdr:to>
    <xdr:cxnSp macro="">
      <xdr:nvCxnSpPr>
        <xdr:cNvPr id="568" name="直線コネクタ 567"/>
        <xdr:cNvCxnSpPr/>
      </xdr:nvCxnSpPr>
      <xdr:spPr>
        <a:xfrm flipV="1">
          <a:off x="14592300" y="10008857"/>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73357</xdr:rowOff>
    </xdr:from>
    <xdr:to>
      <xdr:col>76</xdr:col>
      <xdr:colOff>114300</xdr:colOff>
      <xdr:row>58</xdr:row>
      <xdr:rowOff>76618</xdr:rowOff>
    </xdr:to>
    <xdr:cxnSp macro="">
      <xdr:nvCxnSpPr>
        <xdr:cNvPr id="571" name="直線コネクタ 570"/>
        <xdr:cNvCxnSpPr/>
      </xdr:nvCxnSpPr>
      <xdr:spPr>
        <a:xfrm flipV="1">
          <a:off x="13703300" y="10017457"/>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17266</xdr:rowOff>
    </xdr:from>
    <xdr:to>
      <xdr:col>71</xdr:col>
      <xdr:colOff>177800</xdr:colOff>
      <xdr:row>58</xdr:row>
      <xdr:rowOff>76618</xdr:rowOff>
    </xdr:to>
    <xdr:cxnSp macro="">
      <xdr:nvCxnSpPr>
        <xdr:cNvPr id="574" name="直線コネクタ 573"/>
        <xdr:cNvCxnSpPr/>
      </xdr:nvCxnSpPr>
      <xdr:spPr>
        <a:xfrm>
          <a:off x="12814300" y="9961366"/>
          <a:ext cx="889000" cy="5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8130</xdr:rowOff>
    </xdr:from>
    <xdr:to>
      <xdr:col>85</xdr:col>
      <xdr:colOff>177800</xdr:colOff>
      <xdr:row>58</xdr:row>
      <xdr:rowOff>109730</xdr:rowOff>
    </xdr:to>
    <xdr:sp macro="" textlink="">
      <xdr:nvSpPr>
        <xdr:cNvPr id="584" name="楕円 583"/>
        <xdr:cNvSpPr/>
      </xdr:nvSpPr>
      <xdr:spPr>
        <a:xfrm>
          <a:off x="16268700" y="99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94507</xdr:rowOff>
    </xdr:from>
    <xdr:ext cx="534377" cy="259045"/>
    <xdr:sp macro="" textlink="">
      <xdr:nvSpPr>
        <xdr:cNvPr id="585" name="教育費該当値テキスト"/>
        <xdr:cNvSpPr txBox="1"/>
      </xdr:nvSpPr>
      <xdr:spPr>
        <a:xfrm>
          <a:off x="16370300" y="986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13957</xdr:rowOff>
    </xdr:from>
    <xdr:to>
      <xdr:col>81</xdr:col>
      <xdr:colOff>101600</xdr:colOff>
      <xdr:row>58</xdr:row>
      <xdr:rowOff>115557</xdr:rowOff>
    </xdr:to>
    <xdr:sp macro="" textlink="">
      <xdr:nvSpPr>
        <xdr:cNvPr id="586" name="楕円 585"/>
        <xdr:cNvSpPr/>
      </xdr:nvSpPr>
      <xdr:spPr>
        <a:xfrm>
          <a:off x="15430500" y="99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106684</xdr:rowOff>
    </xdr:from>
    <xdr:ext cx="534377" cy="259045"/>
    <xdr:sp macro="" textlink="">
      <xdr:nvSpPr>
        <xdr:cNvPr id="587" name="テキスト ボックス 586"/>
        <xdr:cNvSpPr txBox="1"/>
      </xdr:nvSpPr>
      <xdr:spPr>
        <a:xfrm>
          <a:off x="15214111" y="100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22557</xdr:rowOff>
    </xdr:from>
    <xdr:to>
      <xdr:col>76</xdr:col>
      <xdr:colOff>165100</xdr:colOff>
      <xdr:row>58</xdr:row>
      <xdr:rowOff>124157</xdr:rowOff>
    </xdr:to>
    <xdr:sp macro="" textlink="">
      <xdr:nvSpPr>
        <xdr:cNvPr id="588" name="楕円 587"/>
        <xdr:cNvSpPr/>
      </xdr:nvSpPr>
      <xdr:spPr>
        <a:xfrm>
          <a:off x="14541500" y="99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115284</xdr:rowOff>
    </xdr:from>
    <xdr:ext cx="534377" cy="259045"/>
    <xdr:sp macro="" textlink="">
      <xdr:nvSpPr>
        <xdr:cNvPr id="589" name="テキスト ボックス 588"/>
        <xdr:cNvSpPr txBox="1"/>
      </xdr:nvSpPr>
      <xdr:spPr>
        <a:xfrm>
          <a:off x="14325111" y="100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25818</xdr:rowOff>
    </xdr:from>
    <xdr:to>
      <xdr:col>72</xdr:col>
      <xdr:colOff>38100</xdr:colOff>
      <xdr:row>58</xdr:row>
      <xdr:rowOff>127418</xdr:rowOff>
    </xdr:to>
    <xdr:sp macro="" textlink="">
      <xdr:nvSpPr>
        <xdr:cNvPr id="590" name="楕円 589"/>
        <xdr:cNvSpPr/>
      </xdr:nvSpPr>
      <xdr:spPr>
        <a:xfrm>
          <a:off x="13652500" y="996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118545</xdr:rowOff>
    </xdr:from>
    <xdr:ext cx="534377" cy="259045"/>
    <xdr:sp macro="" textlink="">
      <xdr:nvSpPr>
        <xdr:cNvPr id="591" name="テキスト ボックス 590"/>
        <xdr:cNvSpPr txBox="1"/>
      </xdr:nvSpPr>
      <xdr:spPr>
        <a:xfrm>
          <a:off x="13436111" y="100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137916</xdr:rowOff>
    </xdr:from>
    <xdr:to>
      <xdr:col>67</xdr:col>
      <xdr:colOff>101600</xdr:colOff>
      <xdr:row>58</xdr:row>
      <xdr:rowOff>68066</xdr:rowOff>
    </xdr:to>
    <xdr:sp macro="" textlink="">
      <xdr:nvSpPr>
        <xdr:cNvPr id="592" name="楕円 591"/>
        <xdr:cNvSpPr/>
      </xdr:nvSpPr>
      <xdr:spPr>
        <a:xfrm>
          <a:off x="12763500" y="99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59193</xdr:rowOff>
    </xdr:from>
    <xdr:ext cx="599010" cy="259045"/>
    <xdr:sp macro="" textlink="">
      <xdr:nvSpPr>
        <xdr:cNvPr id="593" name="テキスト ボックス 592"/>
        <xdr:cNvSpPr txBox="1"/>
      </xdr:nvSpPr>
      <xdr:spPr>
        <a:xfrm>
          <a:off x="12514795" y="1000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23915</xdr:rowOff>
    </xdr:from>
    <xdr:to>
      <xdr:col>85</xdr:col>
      <xdr:colOff>127000</xdr:colOff>
      <xdr:row>97</xdr:row>
      <xdr:rowOff>23981</xdr:rowOff>
    </xdr:to>
    <xdr:cxnSp macro="">
      <xdr:nvCxnSpPr>
        <xdr:cNvPr id="679" name="直線コネクタ 678"/>
        <xdr:cNvCxnSpPr/>
      </xdr:nvCxnSpPr>
      <xdr:spPr>
        <a:xfrm>
          <a:off x="15481300" y="16654565"/>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23915</xdr:rowOff>
    </xdr:from>
    <xdr:to>
      <xdr:col>81</xdr:col>
      <xdr:colOff>50800</xdr:colOff>
      <xdr:row>97</xdr:row>
      <xdr:rowOff>77572</xdr:rowOff>
    </xdr:to>
    <xdr:cxnSp macro="">
      <xdr:nvCxnSpPr>
        <xdr:cNvPr id="682" name="直線コネクタ 681"/>
        <xdr:cNvCxnSpPr/>
      </xdr:nvCxnSpPr>
      <xdr:spPr>
        <a:xfrm flipV="1">
          <a:off x="14592300" y="16654565"/>
          <a:ext cx="8890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77572</xdr:rowOff>
    </xdr:from>
    <xdr:to>
      <xdr:col>76</xdr:col>
      <xdr:colOff>114300</xdr:colOff>
      <xdr:row>97</xdr:row>
      <xdr:rowOff>81883</xdr:rowOff>
    </xdr:to>
    <xdr:cxnSp macro="">
      <xdr:nvCxnSpPr>
        <xdr:cNvPr id="685" name="直線コネクタ 684"/>
        <xdr:cNvCxnSpPr/>
      </xdr:nvCxnSpPr>
      <xdr:spPr>
        <a:xfrm flipV="1">
          <a:off x="13703300" y="1670822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81883</xdr:rowOff>
    </xdr:from>
    <xdr:to>
      <xdr:col>71</xdr:col>
      <xdr:colOff>177800</xdr:colOff>
      <xdr:row>97</xdr:row>
      <xdr:rowOff>119228</xdr:rowOff>
    </xdr:to>
    <xdr:cxnSp macro="">
      <xdr:nvCxnSpPr>
        <xdr:cNvPr id="688" name="直線コネクタ 687"/>
        <xdr:cNvCxnSpPr/>
      </xdr:nvCxnSpPr>
      <xdr:spPr>
        <a:xfrm flipV="1">
          <a:off x="12814300" y="16712533"/>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144631</xdr:rowOff>
    </xdr:from>
    <xdr:to>
      <xdr:col>85</xdr:col>
      <xdr:colOff>177800</xdr:colOff>
      <xdr:row>97</xdr:row>
      <xdr:rowOff>74781</xdr:rowOff>
    </xdr:to>
    <xdr:sp macro="" textlink="">
      <xdr:nvSpPr>
        <xdr:cNvPr id="698" name="楕円 697"/>
        <xdr:cNvSpPr/>
      </xdr:nvSpPr>
      <xdr:spPr>
        <a:xfrm>
          <a:off x="16268700" y="166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167508</xdr:rowOff>
    </xdr:from>
    <xdr:ext cx="599010" cy="259045"/>
    <xdr:sp macro="" textlink="">
      <xdr:nvSpPr>
        <xdr:cNvPr id="699" name="公債費該当値テキスト"/>
        <xdr:cNvSpPr txBox="1"/>
      </xdr:nvSpPr>
      <xdr:spPr>
        <a:xfrm>
          <a:off x="16370300" y="16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144565</xdr:rowOff>
    </xdr:from>
    <xdr:to>
      <xdr:col>81</xdr:col>
      <xdr:colOff>101600</xdr:colOff>
      <xdr:row>97</xdr:row>
      <xdr:rowOff>74715</xdr:rowOff>
    </xdr:to>
    <xdr:sp macro="" textlink="">
      <xdr:nvSpPr>
        <xdr:cNvPr id="700" name="楕円 699"/>
        <xdr:cNvSpPr/>
      </xdr:nvSpPr>
      <xdr:spPr>
        <a:xfrm>
          <a:off x="15430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91242</xdr:rowOff>
    </xdr:from>
    <xdr:ext cx="599010" cy="259045"/>
    <xdr:sp macro="" textlink="">
      <xdr:nvSpPr>
        <xdr:cNvPr id="701" name="テキスト ボックス 700"/>
        <xdr:cNvSpPr txBox="1"/>
      </xdr:nvSpPr>
      <xdr:spPr>
        <a:xfrm>
          <a:off x="15181795" y="163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26772</xdr:rowOff>
    </xdr:from>
    <xdr:to>
      <xdr:col>76</xdr:col>
      <xdr:colOff>165100</xdr:colOff>
      <xdr:row>97</xdr:row>
      <xdr:rowOff>128372</xdr:rowOff>
    </xdr:to>
    <xdr:sp macro="" textlink="">
      <xdr:nvSpPr>
        <xdr:cNvPr id="702" name="楕円 701"/>
        <xdr:cNvSpPr/>
      </xdr:nvSpPr>
      <xdr:spPr>
        <a:xfrm>
          <a:off x="14541500" y="166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144899</xdr:rowOff>
    </xdr:from>
    <xdr:ext cx="599010" cy="259045"/>
    <xdr:sp macro="" textlink="">
      <xdr:nvSpPr>
        <xdr:cNvPr id="703" name="テキスト ボックス 702"/>
        <xdr:cNvSpPr txBox="1"/>
      </xdr:nvSpPr>
      <xdr:spPr>
        <a:xfrm>
          <a:off x="14292795" y="1643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31083</xdr:rowOff>
    </xdr:from>
    <xdr:to>
      <xdr:col>72</xdr:col>
      <xdr:colOff>38100</xdr:colOff>
      <xdr:row>97</xdr:row>
      <xdr:rowOff>132683</xdr:rowOff>
    </xdr:to>
    <xdr:sp macro="" textlink="">
      <xdr:nvSpPr>
        <xdr:cNvPr id="704" name="楕円 703"/>
        <xdr:cNvSpPr/>
      </xdr:nvSpPr>
      <xdr:spPr>
        <a:xfrm>
          <a:off x="13652500" y="166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149210</xdr:rowOff>
    </xdr:from>
    <xdr:ext cx="599010" cy="259045"/>
    <xdr:sp macro="" textlink="">
      <xdr:nvSpPr>
        <xdr:cNvPr id="705" name="テキスト ボックス 704"/>
        <xdr:cNvSpPr txBox="1"/>
      </xdr:nvSpPr>
      <xdr:spPr>
        <a:xfrm>
          <a:off x="13403795" y="1643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68428</xdr:rowOff>
    </xdr:from>
    <xdr:to>
      <xdr:col>67</xdr:col>
      <xdr:colOff>101600</xdr:colOff>
      <xdr:row>97</xdr:row>
      <xdr:rowOff>170028</xdr:rowOff>
    </xdr:to>
    <xdr:sp macro="" textlink="">
      <xdr:nvSpPr>
        <xdr:cNvPr id="706" name="楕円 705"/>
        <xdr:cNvSpPr/>
      </xdr:nvSpPr>
      <xdr:spPr>
        <a:xfrm>
          <a:off x="12763500" y="166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161155</xdr:rowOff>
    </xdr:from>
    <xdr:ext cx="599010" cy="259045"/>
    <xdr:sp macro="" textlink="">
      <xdr:nvSpPr>
        <xdr:cNvPr id="707" name="テキスト ボックス 706"/>
        <xdr:cNvSpPr txBox="1"/>
      </xdr:nvSpPr>
      <xdr:spPr>
        <a:xfrm>
          <a:off x="12514795" y="1679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増加項目についてみていくと、主な特徴としては</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費と</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の増があげられる。要因としては</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除排雪委託業務</a:t>
          </a:r>
          <a:r>
            <a:rPr kumimoji="1" lang="ja-JP" altLang="ja-JP" sz="1100">
              <a:solidFill>
                <a:schemeClr val="dk1"/>
              </a:solidFill>
              <a:effectLst/>
              <a:latin typeface="+mn-lt"/>
              <a:ea typeface="+mn-ea"/>
              <a:cs typeface="+mn-cs"/>
            </a:rPr>
            <a:t>による増、</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羊蹄山ろく消防組合負担金の</a:t>
          </a:r>
          <a:r>
            <a:rPr kumimoji="1" lang="ja-JP" altLang="ja-JP" sz="1100">
              <a:solidFill>
                <a:schemeClr val="dk1"/>
              </a:solidFill>
              <a:effectLst/>
              <a:latin typeface="+mn-lt"/>
              <a:ea typeface="+mn-ea"/>
              <a:cs typeface="+mn-cs"/>
            </a:rPr>
            <a:t>増となっている。減少項目では総務費と</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及び農林水産業費</a:t>
          </a:r>
          <a:r>
            <a:rPr kumimoji="1" lang="ja-JP" altLang="ja-JP" sz="1100">
              <a:solidFill>
                <a:schemeClr val="dk1"/>
              </a:solidFill>
              <a:effectLst/>
              <a:latin typeface="+mn-lt"/>
              <a:ea typeface="+mn-ea"/>
              <a:cs typeface="+mn-cs"/>
            </a:rPr>
            <a:t>の減が主な特徴としてあげられる。総務費では</a:t>
          </a:r>
          <a:r>
            <a:rPr kumimoji="1" lang="ja-JP" altLang="en-US" sz="1100">
              <a:solidFill>
                <a:schemeClr val="dk1"/>
              </a:solidFill>
              <a:effectLst/>
              <a:latin typeface="+mn-lt"/>
              <a:ea typeface="+mn-ea"/>
              <a:cs typeface="+mn-cs"/>
            </a:rPr>
            <a:t>農村環境改善センター非常用電源設備整備工事の終了や介護プロフェッショナル育成プロジェクトの終了や、民</a:t>
          </a:r>
          <a:r>
            <a:rPr kumimoji="1" lang="ja-JP" altLang="ja-JP" sz="1100">
              <a:solidFill>
                <a:schemeClr val="dk1"/>
              </a:solidFill>
              <a:effectLst/>
              <a:latin typeface="+mn-lt"/>
              <a:ea typeface="+mn-ea"/>
              <a:cs typeface="+mn-cs"/>
            </a:rPr>
            <a:t>生費では</a:t>
          </a:r>
          <a:r>
            <a:rPr kumimoji="1" lang="ja-JP" altLang="en-US" sz="1100">
              <a:solidFill>
                <a:schemeClr val="dk1"/>
              </a:solidFill>
              <a:effectLst/>
              <a:latin typeface="+mn-lt"/>
              <a:ea typeface="+mn-ea"/>
              <a:cs typeface="+mn-cs"/>
            </a:rPr>
            <a:t>地域見守り住宅建設事業</a:t>
          </a:r>
          <a:r>
            <a:rPr kumimoji="1" lang="ja-JP" altLang="ja-JP" sz="1100">
              <a:solidFill>
                <a:schemeClr val="dk1"/>
              </a:solidFill>
              <a:effectLst/>
              <a:latin typeface="+mn-lt"/>
              <a:ea typeface="+mn-ea"/>
              <a:cs typeface="+mn-cs"/>
            </a:rPr>
            <a:t>の建設事業の終了</a:t>
          </a:r>
          <a:r>
            <a:rPr kumimoji="1" lang="ja-JP" altLang="en-US" sz="1100">
              <a:solidFill>
                <a:schemeClr val="dk1"/>
              </a:solidFill>
              <a:effectLst/>
              <a:latin typeface="+mn-lt"/>
              <a:ea typeface="+mn-ea"/>
              <a:cs typeface="+mn-cs"/>
            </a:rPr>
            <a:t>、農林水産業費では森林管理道鈴川福里線開設事業の終了による</a:t>
          </a:r>
          <a:r>
            <a:rPr kumimoji="1" lang="ja-JP" altLang="ja-JP" sz="1100">
              <a:solidFill>
                <a:schemeClr val="dk1"/>
              </a:solidFill>
              <a:effectLst/>
              <a:latin typeface="+mn-lt"/>
              <a:ea typeface="+mn-ea"/>
              <a:cs typeface="+mn-cs"/>
            </a:rPr>
            <a:t>減となっている。</a:t>
          </a:r>
          <a:endParaRPr lang="ja-JP" altLang="ja-JP" sz="1400">
            <a:effectLst/>
          </a:endParaRPr>
        </a:p>
        <a:p>
          <a:r>
            <a:rPr kumimoji="1" lang="ja-JP" altLang="ja-JP" sz="1100">
              <a:solidFill>
                <a:schemeClr val="dk1"/>
              </a:solidFill>
              <a:effectLst/>
              <a:latin typeface="+mn-lt"/>
              <a:ea typeface="+mn-ea"/>
              <a:cs typeface="+mn-cs"/>
            </a:rPr>
            <a:t>　全体的に前年度と比べて歳出は減少傾向にあるが、適正な財政運営を図っていくことにより歳出抑制に努めていく。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年度は歳入歳出差引額が前年度と比べて</a:t>
          </a:r>
          <a:r>
            <a:rPr kumimoji="1" lang="en-US" altLang="ja-JP" sz="1100">
              <a:solidFill>
                <a:schemeClr val="dk1"/>
              </a:solidFill>
              <a:effectLst/>
              <a:latin typeface="+mn-lt"/>
              <a:ea typeface="+mn-ea"/>
              <a:cs typeface="+mn-cs"/>
            </a:rPr>
            <a:t>10,930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、財政調整基金の取り崩し</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137,958</a:t>
          </a:r>
          <a:r>
            <a:rPr kumimoji="1" lang="ja-JP" altLang="ja-JP" sz="1100">
              <a:solidFill>
                <a:schemeClr val="dk1"/>
              </a:solidFill>
              <a:effectLst/>
              <a:latin typeface="+mn-lt"/>
              <a:ea typeface="+mn-ea"/>
              <a:cs typeface="+mn-cs"/>
            </a:rPr>
            <a:t>千円となっており、実質収支額は</a:t>
          </a:r>
          <a:r>
            <a:rPr kumimoji="1" lang="en-US" altLang="ja-JP" sz="1100">
              <a:solidFill>
                <a:schemeClr val="dk1"/>
              </a:solidFill>
              <a:effectLst/>
              <a:latin typeface="+mn-lt"/>
              <a:ea typeface="+mn-ea"/>
              <a:cs typeface="+mn-cs"/>
            </a:rPr>
            <a:t>0.72%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、実質単年度収支も</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今後は歳出の抑制を図り基金の取り崩しを抑えて、財政運営を行っていく。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一般会計においては、地方債の</a:t>
          </a:r>
          <a:r>
            <a:rPr kumimoji="1" lang="ja-JP" altLang="en-US" sz="1100">
              <a:solidFill>
                <a:schemeClr val="dk1"/>
              </a:solidFill>
              <a:effectLst/>
              <a:latin typeface="+mn-lt"/>
              <a:ea typeface="+mn-ea"/>
              <a:cs typeface="+mn-cs"/>
            </a:rPr>
            <a:t>増加に伴い</a:t>
          </a:r>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特別会計については国民健康保険や後期高齢者医療は一部事務組合に移行しているため、実質収支の変動は少ないが、特別会計を全般的に見るとほぼ横這いに推移している。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B9" sqref="B9:K1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2881937</v>
      </c>
      <c r="BO4" s="410"/>
      <c r="BP4" s="410"/>
      <c r="BQ4" s="410"/>
      <c r="BR4" s="410"/>
      <c r="BS4" s="410"/>
      <c r="BT4" s="410"/>
      <c r="BU4" s="411"/>
      <c r="BV4" s="409">
        <v>3150109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3.7</v>
      </c>
      <c r="CU4" s="416"/>
      <c r="CV4" s="416"/>
      <c r="CW4" s="416"/>
      <c r="CX4" s="416"/>
      <c r="CY4" s="416"/>
      <c r="CZ4" s="416"/>
      <c r="DA4" s="417"/>
      <c r="DB4" s="415">
        <v>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2815555</v>
      </c>
      <c r="BO5" s="447"/>
      <c r="BP5" s="447"/>
      <c r="BQ5" s="447"/>
      <c r="BR5" s="447"/>
      <c r="BS5" s="447"/>
      <c r="BT5" s="447"/>
      <c r="BU5" s="448"/>
      <c r="BV5" s="446">
        <v>3094658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87.5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66382</v>
      </c>
      <c r="BO6" s="447"/>
      <c r="BP6" s="447"/>
      <c r="BQ6" s="447"/>
      <c r="BR6" s="447"/>
      <c r="BS6" s="447"/>
      <c r="BT6" s="447"/>
      <c r="BU6" s="448"/>
      <c r="BV6" s="446">
        <v>55451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93.1</v>
      </c>
      <c r="CU6" s="484"/>
      <c r="CV6" s="484"/>
      <c r="CW6" s="484"/>
      <c r="CX6" s="484"/>
      <c r="CY6" s="484"/>
      <c r="CZ6" s="484"/>
      <c r="DA6" s="485"/>
      <c r="DB6" s="483">
        <v>91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1793947</v>
      </c>
      <c r="CU7" s="447"/>
      <c r="CV7" s="447"/>
      <c r="CW7" s="447"/>
      <c r="CX7" s="447"/>
      <c r="CY7" s="447"/>
      <c r="CZ7" s="447"/>
      <c r="DA7" s="448"/>
      <c r="DB7" s="446">
        <v>1858592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66382</v>
      </c>
      <c r="BO8" s="447"/>
      <c r="BP8" s="447"/>
      <c r="BQ8" s="447"/>
      <c r="BR8" s="447"/>
      <c r="BS8" s="447"/>
      <c r="BT8" s="447"/>
      <c r="BU8" s="448"/>
      <c r="BV8" s="446">
        <v>55451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0.17</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2294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10931</v>
      </c>
      <c r="BO9" s="447"/>
      <c r="BP9" s="447"/>
      <c r="BQ9" s="447"/>
      <c r="BR9" s="447"/>
      <c r="BS9" s="447"/>
      <c r="BT9" s="447"/>
      <c r="BU9" s="448"/>
      <c r="BV9" s="446">
        <v>-37816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17.3</v>
      </c>
      <c r="CU9" s="444"/>
      <c r="CV9" s="444"/>
      <c r="CW9" s="444"/>
      <c r="CX9" s="444"/>
      <c r="CY9" s="444"/>
      <c r="CZ9" s="444"/>
      <c r="DA9" s="445"/>
      <c r="DB9" s="443">
        <v>16.8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2490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32368</v>
      </c>
      <c r="BO10" s="447"/>
      <c r="BP10" s="447"/>
      <c r="BQ10" s="447"/>
      <c r="BR10" s="447"/>
      <c r="BS10" s="447"/>
      <c r="BT10" s="447"/>
      <c r="BU10" s="448"/>
      <c r="BV10" s="446">
        <v>3462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2248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137958</v>
      </c>
      <c r="BO12" s="447"/>
      <c r="BP12" s="447"/>
      <c r="BQ12" s="447"/>
      <c r="BR12" s="447"/>
      <c r="BS12" s="447"/>
      <c r="BT12" s="447"/>
      <c r="BU12" s="448"/>
      <c r="BV12" s="446">
        <v>70844</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2191</v>
      </c>
      <c r="S13" s="528"/>
      <c r="T13" s="528"/>
      <c r="U13" s="528"/>
      <c r="V13" s="529"/>
      <c r="W13" s="462" t="s">
        <v>135</v>
      </c>
      <c r="X13" s="463"/>
      <c r="Y13" s="463"/>
      <c r="Z13" s="463"/>
      <c r="AA13" s="463"/>
      <c r="AB13" s="453"/>
      <c r="AC13" s="497">
        <v>275</v>
      </c>
      <c r="AD13" s="498"/>
      <c r="AE13" s="498"/>
      <c r="AF13" s="498"/>
      <c r="AG13" s="537"/>
      <c r="AH13" s="497">
        <v>298</v>
      </c>
      <c r="AI13" s="498"/>
      <c r="AJ13" s="498"/>
      <c r="AK13" s="498"/>
      <c r="AL13" s="499"/>
      <c r="AM13" s="475" t="s">
        <v>136</v>
      </c>
      <c r="AN13" s="476"/>
      <c r="AO13" s="476"/>
      <c r="AP13" s="476"/>
      <c r="AQ13" s="476"/>
      <c r="AR13" s="476"/>
      <c r="AS13" s="476"/>
      <c r="AT13" s="477"/>
      <c r="AU13" s="478" t="s">
        <v>120</v>
      </c>
      <c r="AV13" s="479"/>
      <c r="AW13" s="479"/>
      <c r="AX13" s="479"/>
      <c r="AY13" s="480" t="s">
        <v>137</v>
      </c>
      <c r="AZ13" s="481"/>
      <c r="BA13" s="481"/>
      <c r="BB13" s="481"/>
      <c r="BC13" s="481"/>
      <c r="BD13" s="481"/>
      <c r="BE13" s="481"/>
      <c r="BF13" s="481"/>
      <c r="BG13" s="481"/>
      <c r="BH13" s="481"/>
      <c r="BI13" s="481"/>
      <c r="BJ13" s="481"/>
      <c r="BK13" s="481"/>
      <c r="BL13" s="481"/>
      <c r="BM13" s="482"/>
      <c r="BN13" s="446">
        <v>-94659</v>
      </c>
      <c r="BO13" s="447"/>
      <c r="BP13" s="447"/>
      <c r="BQ13" s="447"/>
      <c r="BR13" s="447"/>
      <c r="BS13" s="447"/>
      <c r="BT13" s="447"/>
      <c r="BU13" s="448"/>
      <c r="BV13" s="446">
        <v>-105198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v>
      </c>
      <c r="CU13" s="444"/>
      <c r="CV13" s="444"/>
      <c r="CW13" s="444"/>
      <c r="CX13" s="444"/>
      <c r="CY13" s="444"/>
      <c r="CZ13" s="444"/>
      <c r="DA13" s="445"/>
      <c r="DB13" s="443">
        <v>8.9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2256</v>
      </c>
      <c r="S14" s="528"/>
      <c r="T14" s="528"/>
      <c r="U14" s="528"/>
      <c r="V14" s="529"/>
      <c r="W14" s="436"/>
      <c r="X14" s="437"/>
      <c r="Y14" s="437"/>
      <c r="Z14" s="437"/>
      <c r="AA14" s="437"/>
      <c r="AB14" s="426"/>
      <c r="AC14" s="530">
        <v>23.1</v>
      </c>
      <c r="AD14" s="531"/>
      <c r="AE14" s="531"/>
      <c r="AF14" s="531"/>
      <c r="AG14" s="532"/>
      <c r="AH14" s="530">
        <v>22.6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69</v>
      </c>
      <c r="CU14" s="542"/>
      <c r="CV14" s="542"/>
      <c r="CW14" s="542"/>
      <c r="CX14" s="542"/>
      <c r="CY14" s="542"/>
      <c r="CZ14" s="542"/>
      <c r="DA14" s="543"/>
      <c r="DB14" s="541">
        <v>61.9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2209</v>
      </c>
      <c r="S15" s="528"/>
      <c r="T15" s="528"/>
      <c r="U15" s="528"/>
      <c r="V15" s="529"/>
      <c r="W15" s="462" t="s">
        <v>142</v>
      </c>
      <c r="X15" s="463"/>
      <c r="Y15" s="463"/>
      <c r="Z15" s="463"/>
      <c r="AA15" s="463"/>
      <c r="AB15" s="453"/>
      <c r="AC15" s="497">
        <v>135</v>
      </c>
      <c r="AD15" s="498"/>
      <c r="AE15" s="498"/>
      <c r="AF15" s="498"/>
      <c r="AG15" s="537"/>
      <c r="AH15" s="497">
        <v>189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303292</v>
      </c>
      <c r="BO15" s="410"/>
      <c r="BP15" s="410"/>
      <c r="BQ15" s="410"/>
      <c r="BR15" s="410"/>
      <c r="BS15" s="410"/>
      <c r="BT15" s="410"/>
      <c r="BU15" s="411"/>
      <c r="BV15" s="409">
        <v>303119</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11.3</v>
      </c>
      <c r="AD16" s="531"/>
      <c r="AE16" s="531"/>
      <c r="AF16" s="531"/>
      <c r="AG16" s="532"/>
      <c r="AH16" s="530">
        <v>14.4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1647892</v>
      </c>
      <c r="BO16" s="447"/>
      <c r="BP16" s="447"/>
      <c r="BQ16" s="447"/>
      <c r="BR16" s="447"/>
      <c r="BS16" s="447"/>
      <c r="BT16" s="447"/>
      <c r="BU16" s="448"/>
      <c r="BV16" s="446">
        <v>1712746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781</v>
      </c>
      <c r="AD17" s="498"/>
      <c r="AE17" s="498"/>
      <c r="AF17" s="498"/>
      <c r="AG17" s="537"/>
      <c r="AH17" s="497">
        <v>830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378707</v>
      </c>
      <c r="BO17" s="447"/>
      <c r="BP17" s="447"/>
      <c r="BQ17" s="447"/>
      <c r="BR17" s="447"/>
      <c r="BS17" s="447"/>
      <c r="BT17" s="447"/>
      <c r="BU17" s="448"/>
      <c r="BV17" s="446">
        <v>377048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189.41</v>
      </c>
      <c r="M18" s="559"/>
      <c r="N18" s="559"/>
      <c r="O18" s="559"/>
      <c r="P18" s="559"/>
      <c r="Q18" s="559"/>
      <c r="R18" s="560"/>
      <c r="S18" s="560"/>
      <c r="T18" s="560"/>
      <c r="U18" s="560"/>
      <c r="V18" s="561"/>
      <c r="W18" s="464"/>
      <c r="X18" s="465"/>
      <c r="Y18" s="465"/>
      <c r="Z18" s="465"/>
      <c r="AA18" s="465"/>
      <c r="AB18" s="456"/>
      <c r="AC18" s="562">
        <v>65.599999999999994</v>
      </c>
      <c r="AD18" s="563"/>
      <c r="AE18" s="563"/>
      <c r="AF18" s="563"/>
      <c r="AG18" s="564"/>
      <c r="AH18" s="562">
        <v>63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1654191</v>
      </c>
      <c r="BO18" s="447"/>
      <c r="BP18" s="447"/>
      <c r="BQ18" s="447"/>
      <c r="BR18" s="447"/>
      <c r="BS18" s="447"/>
      <c r="BT18" s="447"/>
      <c r="BU18" s="448"/>
      <c r="BV18" s="446">
        <v>1671336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2219266</v>
      </c>
      <c r="BO19" s="447"/>
      <c r="BP19" s="447"/>
      <c r="BQ19" s="447"/>
      <c r="BR19" s="447"/>
      <c r="BS19" s="447"/>
      <c r="BT19" s="447"/>
      <c r="BU19" s="448"/>
      <c r="BV19" s="446">
        <v>2274612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1123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3900581</v>
      </c>
      <c r="BO23" s="447"/>
      <c r="BP23" s="447"/>
      <c r="BQ23" s="447"/>
      <c r="BR23" s="447"/>
      <c r="BS23" s="447"/>
      <c r="BT23" s="447"/>
      <c r="BU23" s="448"/>
      <c r="BV23" s="446">
        <v>4109613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6700</v>
      </c>
      <c r="R24" s="498"/>
      <c r="S24" s="498"/>
      <c r="T24" s="498"/>
      <c r="U24" s="498"/>
      <c r="V24" s="537"/>
      <c r="W24" s="596"/>
      <c r="X24" s="584"/>
      <c r="Y24" s="585"/>
      <c r="Z24" s="496" t="s">
        <v>166</v>
      </c>
      <c r="AA24" s="476"/>
      <c r="AB24" s="476"/>
      <c r="AC24" s="476"/>
      <c r="AD24" s="476"/>
      <c r="AE24" s="476"/>
      <c r="AF24" s="476"/>
      <c r="AG24" s="477"/>
      <c r="AH24" s="497">
        <v>60</v>
      </c>
      <c r="AI24" s="498"/>
      <c r="AJ24" s="498"/>
      <c r="AK24" s="498"/>
      <c r="AL24" s="537"/>
      <c r="AM24" s="497">
        <v>174360</v>
      </c>
      <c r="AN24" s="498"/>
      <c r="AO24" s="498"/>
      <c r="AP24" s="498"/>
      <c r="AQ24" s="498"/>
      <c r="AR24" s="537"/>
      <c r="AS24" s="497">
        <v>2906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3048180</v>
      </c>
      <c r="BO24" s="447"/>
      <c r="BP24" s="447"/>
      <c r="BQ24" s="447"/>
      <c r="BR24" s="447"/>
      <c r="BS24" s="447"/>
      <c r="BT24" s="447"/>
      <c r="BU24" s="448"/>
      <c r="BV24" s="446">
        <v>3182885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6000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124</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81019</v>
      </c>
      <c r="BO25" s="410"/>
      <c r="BP25" s="410"/>
      <c r="BQ25" s="410"/>
      <c r="BR25" s="410"/>
      <c r="BS25" s="410"/>
      <c r="BT25" s="410"/>
      <c r="BU25" s="411"/>
      <c r="BV25" s="409">
        <v>165122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5600</v>
      </c>
      <c r="R26" s="498"/>
      <c r="S26" s="498"/>
      <c r="T26" s="498"/>
      <c r="U26" s="498"/>
      <c r="V26" s="537"/>
      <c r="W26" s="596"/>
      <c r="X26" s="584"/>
      <c r="Y26" s="585"/>
      <c r="Z26" s="496" t="s">
        <v>173</v>
      </c>
      <c r="AA26" s="606"/>
      <c r="AB26" s="606"/>
      <c r="AC26" s="606"/>
      <c r="AD26" s="606"/>
      <c r="AE26" s="606"/>
      <c r="AF26" s="606"/>
      <c r="AG26" s="607"/>
      <c r="AH26" s="497" t="s">
        <v>170</v>
      </c>
      <c r="AI26" s="498"/>
      <c r="AJ26" s="498"/>
      <c r="AK26" s="498"/>
      <c r="AL26" s="537"/>
      <c r="AM26" s="497" t="s">
        <v>123</v>
      </c>
      <c r="AN26" s="498"/>
      <c r="AO26" s="498"/>
      <c r="AP26" s="498"/>
      <c r="AQ26" s="498"/>
      <c r="AR26" s="537"/>
      <c r="AS26" s="497" t="s">
        <v>170</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2500</v>
      </c>
      <c r="R27" s="498"/>
      <c r="S27" s="498"/>
      <c r="T27" s="498"/>
      <c r="U27" s="498"/>
      <c r="V27" s="537"/>
      <c r="W27" s="596"/>
      <c r="X27" s="584"/>
      <c r="Y27" s="585"/>
      <c r="Z27" s="496" t="s">
        <v>176</v>
      </c>
      <c r="AA27" s="476"/>
      <c r="AB27" s="476"/>
      <c r="AC27" s="476"/>
      <c r="AD27" s="476"/>
      <c r="AE27" s="476"/>
      <c r="AF27" s="476"/>
      <c r="AG27" s="477"/>
      <c r="AH27" s="497" t="s">
        <v>170</v>
      </c>
      <c r="AI27" s="498"/>
      <c r="AJ27" s="498"/>
      <c r="AK27" s="498"/>
      <c r="AL27" s="537"/>
      <c r="AM27" s="497" t="s">
        <v>170</v>
      </c>
      <c r="AN27" s="498"/>
      <c r="AO27" s="498"/>
      <c r="AP27" s="498"/>
      <c r="AQ27" s="498"/>
      <c r="AR27" s="537"/>
      <c r="AS27" s="497" t="s">
        <v>124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2000</v>
      </c>
      <c r="R28" s="498"/>
      <c r="S28" s="498"/>
      <c r="T28" s="498"/>
      <c r="U28" s="498"/>
      <c r="V28" s="537"/>
      <c r="W28" s="596"/>
      <c r="X28" s="584"/>
      <c r="Y28" s="585"/>
      <c r="Z28" s="496" t="s">
        <v>179</v>
      </c>
      <c r="AA28" s="476"/>
      <c r="AB28" s="476"/>
      <c r="AC28" s="476"/>
      <c r="AD28" s="476"/>
      <c r="AE28" s="476"/>
      <c r="AF28" s="476"/>
      <c r="AG28" s="477"/>
      <c r="AH28" s="497" t="s">
        <v>170</v>
      </c>
      <c r="AI28" s="498"/>
      <c r="AJ28" s="498"/>
      <c r="AK28" s="498"/>
      <c r="AL28" s="537"/>
      <c r="AM28" s="497" t="s">
        <v>170</v>
      </c>
      <c r="AN28" s="498"/>
      <c r="AO28" s="498"/>
      <c r="AP28" s="498"/>
      <c r="AQ28" s="498"/>
      <c r="AR28" s="537"/>
      <c r="AS28" s="497" t="s">
        <v>124</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533201</v>
      </c>
      <c r="BO28" s="410"/>
      <c r="BP28" s="410"/>
      <c r="BQ28" s="410"/>
      <c r="BR28" s="410"/>
      <c r="BS28" s="410"/>
      <c r="BT28" s="410"/>
      <c r="BU28" s="411"/>
      <c r="BV28" s="409">
        <v>638791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7</v>
      </c>
      <c r="M29" s="498"/>
      <c r="N29" s="498"/>
      <c r="O29" s="498"/>
      <c r="P29" s="537"/>
      <c r="Q29" s="497">
        <v>1700</v>
      </c>
      <c r="R29" s="498"/>
      <c r="S29" s="498"/>
      <c r="T29" s="498"/>
      <c r="U29" s="498"/>
      <c r="V29" s="537"/>
      <c r="W29" s="597"/>
      <c r="X29" s="598"/>
      <c r="Y29" s="599"/>
      <c r="Z29" s="496" t="s">
        <v>182</v>
      </c>
      <c r="AA29" s="476"/>
      <c r="AB29" s="476"/>
      <c r="AC29" s="476"/>
      <c r="AD29" s="476"/>
      <c r="AE29" s="476"/>
      <c r="AF29" s="476"/>
      <c r="AG29" s="477"/>
      <c r="AH29" s="497">
        <v>60</v>
      </c>
      <c r="AI29" s="498"/>
      <c r="AJ29" s="498"/>
      <c r="AK29" s="498"/>
      <c r="AL29" s="537"/>
      <c r="AM29" s="497">
        <v>174360</v>
      </c>
      <c r="AN29" s="498"/>
      <c r="AO29" s="498"/>
      <c r="AP29" s="498"/>
      <c r="AQ29" s="498"/>
      <c r="AR29" s="537"/>
      <c r="AS29" s="497">
        <v>2906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9136</v>
      </c>
      <c r="BO29" s="447"/>
      <c r="BP29" s="447"/>
      <c r="BQ29" s="447"/>
      <c r="BR29" s="447"/>
      <c r="BS29" s="447"/>
      <c r="BT29" s="447"/>
      <c r="BU29" s="448"/>
      <c r="BV29" s="446">
        <v>10912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95.2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271253</v>
      </c>
      <c r="BO30" s="620"/>
      <c r="BP30" s="620"/>
      <c r="BQ30" s="620"/>
      <c r="BR30" s="620"/>
      <c r="BS30" s="620"/>
      <c r="BT30" s="620"/>
      <c r="BU30" s="621"/>
      <c r="BV30" s="619">
        <v>277672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後志広域連合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羊蹄山ろく消防組合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羊蹄山麓環境衛生組合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後志教育研修センター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HNKX7rRus3wwIhZYlRW32uw9kwY3AP06Vu8mbRR4RGbMVmGkCTwCqnC25gMFYxzcoEMm/T8InhR+dmYfOJFdA==" saltValue="4eYOnAYNFMiRlAUhDrm1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9" sqref="B9:K1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558</v>
      </c>
      <c r="D34" s="1224"/>
      <c r="E34" s="1225"/>
      <c r="F34" s="32">
        <v>2.65</v>
      </c>
      <c r="G34" s="33">
        <v>2.35</v>
      </c>
      <c r="H34" s="33">
        <v>5.04</v>
      </c>
      <c r="I34" s="33">
        <v>2.98</v>
      </c>
      <c r="J34" s="34">
        <v>3.7</v>
      </c>
      <c r="K34" s="22"/>
      <c r="L34" s="22"/>
      <c r="M34" s="22"/>
      <c r="N34" s="22"/>
      <c r="O34" s="22"/>
      <c r="P34" s="22"/>
    </row>
    <row r="35" spans="1:16" ht="39" customHeight="1" x14ac:dyDescent="0.15">
      <c r="A35" s="22"/>
      <c r="B35" s="35"/>
      <c r="C35" s="1218" t="s">
        <v>559</v>
      </c>
      <c r="D35" s="1219"/>
      <c r="E35" s="1220"/>
      <c r="F35" s="36">
        <v>0.23</v>
      </c>
      <c r="G35" s="37">
        <v>0.25</v>
      </c>
      <c r="H35" s="37">
        <v>0.19</v>
      </c>
      <c r="I35" s="37">
        <v>0.24</v>
      </c>
      <c r="J35" s="38">
        <v>0.3</v>
      </c>
      <c r="K35" s="22"/>
      <c r="L35" s="22"/>
      <c r="M35" s="22"/>
      <c r="N35" s="22"/>
      <c r="O35" s="22"/>
      <c r="P35" s="22"/>
    </row>
    <row r="36" spans="1:16" ht="39" customHeight="1" x14ac:dyDescent="0.15">
      <c r="A36" s="22"/>
      <c r="B36" s="35"/>
      <c r="C36" s="1218" t="s">
        <v>560</v>
      </c>
      <c r="D36" s="1219"/>
      <c r="E36" s="1220"/>
      <c r="F36" s="36">
        <v>0.12</v>
      </c>
      <c r="G36" s="37">
        <v>0.27</v>
      </c>
      <c r="H36" s="37">
        <v>0.14000000000000001</v>
      </c>
      <c r="I36" s="37">
        <v>0.2</v>
      </c>
      <c r="J36" s="38">
        <v>0.24</v>
      </c>
      <c r="K36" s="22"/>
      <c r="L36" s="22"/>
      <c r="M36" s="22"/>
      <c r="N36" s="22"/>
      <c r="O36" s="22"/>
      <c r="P36" s="22"/>
    </row>
    <row r="37" spans="1:16" ht="39" customHeight="1" x14ac:dyDescent="0.15">
      <c r="A37" s="22"/>
      <c r="B37" s="35"/>
      <c r="C37" s="1218" t="s">
        <v>561</v>
      </c>
      <c r="D37" s="1219"/>
      <c r="E37" s="1220"/>
      <c r="F37" s="36">
        <v>0</v>
      </c>
      <c r="G37" s="37">
        <v>0.01</v>
      </c>
      <c r="H37" s="37">
        <v>0.01</v>
      </c>
      <c r="I37" s="37">
        <v>0.1</v>
      </c>
      <c r="J37" s="38">
        <v>0.04</v>
      </c>
      <c r="K37" s="22"/>
      <c r="L37" s="22"/>
      <c r="M37" s="22"/>
      <c r="N37" s="22"/>
      <c r="O37" s="22"/>
      <c r="P37" s="22"/>
    </row>
    <row r="38" spans="1:16" ht="39" customHeight="1" x14ac:dyDescent="0.15">
      <c r="A38" s="22"/>
      <c r="B38" s="35"/>
      <c r="C38" s="1218" t="s">
        <v>562</v>
      </c>
      <c r="D38" s="1219"/>
      <c r="E38" s="1220"/>
      <c r="F38" s="36">
        <v>0.11</v>
      </c>
      <c r="G38" s="37">
        <v>0.18</v>
      </c>
      <c r="H38" s="37">
        <v>0.13</v>
      </c>
      <c r="I38" s="37">
        <v>0.17</v>
      </c>
      <c r="J38" s="38">
        <v>0.01</v>
      </c>
      <c r="K38" s="22"/>
      <c r="L38" s="22"/>
      <c r="M38" s="22"/>
      <c r="N38" s="22"/>
      <c r="O38" s="22"/>
      <c r="P38" s="22"/>
    </row>
    <row r="39" spans="1:16" ht="39" customHeight="1" x14ac:dyDescent="0.15">
      <c r="A39" s="22"/>
      <c r="B39" s="35"/>
      <c r="C39" s="1218" t="s">
        <v>563</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565</v>
      </c>
      <c r="D43" s="1222"/>
      <c r="E43" s="122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C+8dPfQJjSlm/2JsrCLqF+r42/qlJGorfiS4L63nrKMU5v83HEVuyIcrXE1wQTzgE7nt3ZVVsrR5aRLE7ZFQ==" saltValue="cE2nOeABqqAXlcxQBNKr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B9" sqref="B9:K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344</v>
      </c>
      <c r="L45" s="60">
        <v>385</v>
      </c>
      <c r="M45" s="60">
        <v>376</v>
      </c>
      <c r="N45" s="60">
        <v>430</v>
      </c>
      <c r="O45" s="61">
        <v>429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64</v>
      </c>
      <c r="L48" s="64">
        <v>66</v>
      </c>
      <c r="M48" s="64">
        <v>62</v>
      </c>
      <c r="N48" s="64">
        <v>67</v>
      </c>
      <c r="O48" s="65">
        <v>68</v>
      </c>
      <c r="P48" s="48"/>
      <c r="Q48" s="48"/>
      <c r="R48" s="48"/>
      <c r="S48" s="48"/>
      <c r="T48" s="48"/>
      <c r="U48" s="48"/>
    </row>
    <row r="49" spans="1:21" ht="30.75" customHeight="1" x14ac:dyDescent="0.15">
      <c r="A49" s="48"/>
      <c r="B49" s="1236"/>
      <c r="C49" s="1237"/>
      <c r="D49" s="62"/>
      <c r="E49" s="1228" t="s">
        <v>16</v>
      </c>
      <c r="F49" s="1228"/>
      <c r="G49" s="1228"/>
      <c r="H49" s="1228"/>
      <c r="I49" s="1228"/>
      <c r="J49" s="1229"/>
      <c r="K49" s="63">
        <v>0</v>
      </c>
      <c r="L49" s="64">
        <v>0</v>
      </c>
      <c r="M49" s="64">
        <v>5</v>
      </c>
      <c r="N49" s="64">
        <v>5</v>
      </c>
      <c r="O49" s="65">
        <v>6</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276</v>
      </c>
      <c r="L52" s="64">
        <v>306</v>
      </c>
      <c r="M52" s="64">
        <v>311</v>
      </c>
      <c r="N52" s="64">
        <v>364</v>
      </c>
      <c r="O52" s="65">
        <v>359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135</v>
      </c>
      <c r="L53" s="69">
        <v>145</v>
      </c>
      <c r="M53" s="69">
        <v>132</v>
      </c>
      <c r="N53" s="69">
        <v>138</v>
      </c>
      <c r="O53" s="70">
        <v>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p4CEGREDO1pGtlETe1Y7Z8iYIF2wpHuv7hnXQe4PYgHr8VrdN80/dtYNUmeuvxagpBvnokDcTQjXJkh84YC+A==" saltValue="EdUBjIfnbY+fHS/ywkO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B9" sqref="B9:K1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42" t="s">
        <v>24</v>
      </c>
      <c r="C41" s="1243"/>
      <c r="D41" s="81"/>
      <c r="E41" s="1248" t="s">
        <v>25</v>
      </c>
      <c r="F41" s="1248"/>
      <c r="G41" s="1248"/>
      <c r="H41" s="1249"/>
      <c r="I41" s="82">
        <v>3899</v>
      </c>
      <c r="J41" s="83">
        <v>3804</v>
      </c>
      <c r="K41" s="83">
        <v>4270</v>
      </c>
      <c r="L41" s="83">
        <v>4110</v>
      </c>
      <c r="M41" s="84">
        <v>3901</v>
      </c>
    </row>
    <row r="42" spans="2:13" ht="27.75" customHeight="1" x14ac:dyDescent="0.15">
      <c r="B42" s="1244"/>
      <c r="C42" s="1245"/>
      <c r="D42" s="85"/>
      <c r="E42" s="1250" t="s">
        <v>26</v>
      </c>
      <c r="F42" s="1250"/>
      <c r="G42" s="1250"/>
      <c r="H42" s="1251"/>
      <c r="I42" s="86">
        <v>3</v>
      </c>
      <c r="J42" s="87" t="s">
        <v>506</v>
      </c>
      <c r="K42" s="87" t="s">
        <v>506</v>
      </c>
      <c r="L42" s="87" t="s">
        <v>506</v>
      </c>
      <c r="M42" s="88" t="s">
        <v>506</v>
      </c>
    </row>
    <row r="43" spans="2:13" ht="27.75" customHeight="1" x14ac:dyDescent="0.15">
      <c r="B43" s="1244"/>
      <c r="C43" s="1245"/>
      <c r="D43" s="85"/>
      <c r="E43" s="1250" t="s">
        <v>27</v>
      </c>
      <c r="F43" s="1250"/>
      <c r="G43" s="1250"/>
      <c r="H43" s="1251"/>
      <c r="I43" s="86">
        <v>885</v>
      </c>
      <c r="J43" s="87">
        <v>910</v>
      </c>
      <c r="K43" s="87">
        <v>896</v>
      </c>
      <c r="L43" s="87">
        <v>887</v>
      </c>
      <c r="M43" s="88">
        <v>918</v>
      </c>
    </row>
    <row r="44" spans="2:13" ht="27.75" customHeight="1" x14ac:dyDescent="0.15">
      <c r="B44" s="1244"/>
      <c r="C44" s="1245"/>
      <c r="D44" s="85"/>
      <c r="E44" s="1250" t="s">
        <v>28</v>
      </c>
      <c r="F44" s="1250"/>
      <c r="G44" s="1250"/>
      <c r="H44" s="1251"/>
      <c r="I44" s="86">
        <v>36</v>
      </c>
      <c r="J44" s="87">
        <v>51</v>
      </c>
      <c r="K44" s="87">
        <v>47</v>
      </c>
      <c r="L44" s="87">
        <v>41</v>
      </c>
      <c r="M44" s="88">
        <v>35</v>
      </c>
    </row>
    <row r="45" spans="2:13" ht="27.75" customHeight="1" x14ac:dyDescent="0.15">
      <c r="B45" s="1244"/>
      <c r="C45" s="1245"/>
      <c r="D45" s="85"/>
      <c r="E45" s="1250" t="s">
        <v>29</v>
      </c>
      <c r="F45" s="1250"/>
      <c r="G45" s="1250"/>
      <c r="H45" s="1251"/>
      <c r="I45" s="86">
        <v>798</v>
      </c>
      <c r="J45" s="87">
        <v>746</v>
      </c>
      <c r="K45" s="87">
        <v>691</v>
      </c>
      <c r="L45" s="87">
        <v>710</v>
      </c>
      <c r="M45" s="88">
        <v>725</v>
      </c>
    </row>
    <row r="46" spans="2:13" ht="27.75" customHeight="1" x14ac:dyDescent="0.15">
      <c r="B46" s="1244"/>
      <c r="C46" s="1245"/>
      <c r="D46" s="89"/>
      <c r="E46" s="1250" t="s">
        <v>30</v>
      </c>
      <c r="F46" s="1250"/>
      <c r="G46" s="1250"/>
      <c r="H46" s="1251"/>
      <c r="I46" s="86" t="s">
        <v>506</v>
      </c>
      <c r="J46" s="87" t="s">
        <v>506</v>
      </c>
      <c r="K46" s="87" t="s">
        <v>506</v>
      </c>
      <c r="L46" s="87" t="s">
        <v>506</v>
      </c>
      <c r="M46" s="88" t="s">
        <v>506</v>
      </c>
    </row>
    <row r="47" spans="2:13" ht="27.75" customHeight="1" x14ac:dyDescent="0.15">
      <c r="B47" s="1244"/>
      <c r="C47" s="1245"/>
      <c r="D47" s="90"/>
      <c r="E47" s="1252" t="s">
        <v>31</v>
      </c>
      <c r="F47" s="1253"/>
      <c r="G47" s="1253"/>
      <c r="H47" s="1254"/>
      <c r="I47" s="86" t="s">
        <v>506</v>
      </c>
      <c r="J47" s="87" t="s">
        <v>506</v>
      </c>
      <c r="K47" s="87" t="s">
        <v>506</v>
      </c>
      <c r="L47" s="87" t="s">
        <v>506</v>
      </c>
      <c r="M47" s="88" t="s">
        <v>506</v>
      </c>
    </row>
    <row r="48" spans="2:13" ht="27.75" customHeight="1" x14ac:dyDescent="0.15">
      <c r="B48" s="1244"/>
      <c r="C48" s="1245"/>
      <c r="D48" s="85"/>
      <c r="E48" s="1250" t="s">
        <v>32</v>
      </c>
      <c r="F48" s="1250"/>
      <c r="G48" s="1250"/>
      <c r="H48" s="1251"/>
      <c r="I48" s="86" t="s">
        <v>506</v>
      </c>
      <c r="J48" s="87" t="s">
        <v>506</v>
      </c>
      <c r="K48" s="87" t="s">
        <v>506</v>
      </c>
      <c r="L48" s="87" t="s">
        <v>506</v>
      </c>
      <c r="M48" s="88" t="s">
        <v>506</v>
      </c>
    </row>
    <row r="49" spans="2:13" ht="27.75" customHeight="1" x14ac:dyDescent="0.15">
      <c r="B49" s="1246"/>
      <c r="C49" s="1247"/>
      <c r="D49" s="85"/>
      <c r="E49" s="1250" t="s">
        <v>33</v>
      </c>
      <c r="F49" s="1250"/>
      <c r="G49" s="1250"/>
      <c r="H49" s="1251"/>
      <c r="I49" s="86" t="s">
        <v>506</v>
      </c>
      <c r="J49" s="87" t="s">
        <v>506</v>
      </c>
      <c r="K49" s="87" t="s">
        <v>506</v>
      </c>
      <c r="L49" s="87" t="s">
        <v>506</v>
      </c>
      <c r="M49" s="88" t="s">
        <v>506</v>
      </c>
    </row>
    <row r="50" spans="2:13" ht="27.75" customHeight="1" x14ac:dyDescent="0.15">
      <c r="B50" s="1255" t="s">
        <v>34</v>
      </c>
      <c r="C50" s="1256"/>
      <c r="D50" s="91"/>
      <c r="E50" s="1250" t="s">
        <v>35</v>
      </c>
      <c r="F50" s="1250"/>
      <c r="G50" s="1250"/>
      <c r="H50" s="1251"/>
      <c r="I50" s="86">
        <v>1136</v>
      </c>
      <c r="J50" s="87">
        <v>1036</v>
      </c>
      <c r="K50" s="87">
        <v>1000</v>
      </c>
      <c r="L50" s="87">
        <v>974</v>
      </c>
      <c r="M50" s="88">
        <v>861</v>
      </c>
    </row>
    <row r="51" spans="2:13" ht="27.75" customHeight="1" x14ac:dyDescent="0.15">
      <c r="B51" s="1244"/>
      <c r="C51" s="1245"/>
      <c r="D51" s="85"/>
      <c r="E51" s="1250" t="s">
        <v>36</v>
      </c>
      <c r="F51" s="1250"/>
      <c r="G51" s="1250"/>
      <c r="H51" s="1251"/>
      <c r="I51" s="86">
        <v>511</v>
      </c>
      <c r="J51" s="87">
        <v>483</v>
      </c>
      <c r="K51" s="87">
        <v>468</v>
      </c>
      <c r="L51" s="87">
        <v>483</v>
      </c>
      <c r="M51" s="88">
        <v>460</v>
      </c>
    </row>
    <row r="52" spans="2:13" ht="27.75" customHeight="1" x14ac:dyDescent="0.15">
      <c r="B52" s="1246"/>
      <c r="C52" s="1247"/>
      <c r="D52" s="85"/>
      <c r="E52" s="1250" t="s">
        <v>37</v>
      </c>
      <c r="F52" s="1250"/>
      <c r="G52" s="1250"/>
      <c r="H52" s="1251"/>
      <c r="I52" s="86">
        <v>3080</v>
      </c>
      <c r="J52" s="87">
        <v>3341</v>
      </c>
      <c r="K52" s="87">
        <v>3422</v>
      </c>
      <c r="L52" s="87">
        <v>3337</v>
      </c>
      <c r="M52" s="88">
        <v>3234</v>
      </c>
    </row>
    <row r="53" spans="2:13" ht="27.75" customHeight="1" thickBot="1" x14ac:dyDescent="0.2">
      <c r="B53" s="1257" t="s">
        <v>38</v>
      </c>
      <c r="C53" s="1258"/>
      <c r="D53" s="92"/>
      <c r="E53" s="1259" t="s">
        <v>39</v>
      </c>
      <c r="F53" s="1259"/>
      <c r="G53" s="1259"/>
      <c r="H53" s="1260"/>
      <c r="I53" s="93">
        <v>893</v>
      </c>
      <c r="J53" s="94">
        <v>652</v>
      </c>
      <c r="K53" s="94">
        <v>1013</v>
      </c>
      <c r="L53" s="94">
        <v>954</v>
      </c>
      <c r="M53" s="95">
        <v>1023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5FqD6lkOKuAVSv+mTGBjQ3ye30JlOZd9Cm5obmoeCizn/HsSJtU2m4tfyJixPr3dlrjdIRigaEFdfENzwZgGQ==" saltValue="+/R+tACDLav7Eekzi2ZJ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B9" sqref="B9:K1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706</v>
      </c>
      <c r="G55" s="107">
        <v>639</v>
      </c>
      <c r="H55" s="108">
        <v>533</v>
      </c>
    </row>
    <row r="56" spans="2:8" ht="52.5" customHeight="1" x14ac:dyDescent="0.15">
      <c r="B56" s="109"/>
      <c r="C56" s="1271" t="s">
        <v>43</v>
      </c>
      <c r="D56" s="1271"/>
      <c r="E56" s="1272"/>
      <c r="F56" s="110">
        <v>13</v>
      </c>
      <c r="G56" s="110">
        <v>11</v>
      </c>
      <c r="H56" s="111">
        <v>9</v>
      </c>
    </row>
    <row r="57" spans="2:8" ht="53.25" customHeight="1" x14ac:dyDescent="0.15">
      <c r="B57" s="109"/>
      <c r="C57" s="1273" t="s">
        <v>44</v>
      </c>
      <c r="D57" s="1273"/>
      <c r="E57" s="1274"/>
      <c r="F57" s="112">
        <v>276</v>
      </c>
      <c r="G57" s="112">
        <v>278</v>
      </c>
      <c r="H57" s="113">
        <v>271</v>
      </c>
    </row>
    <row r="58" spans="2:8" ht="45.75" customHeight="1" x14ac:dyDescent="0.15">
      <c r="B58" s="114"/>
      <c r="C58" s="1261" t="s">
        <v>45</v>
      </c>
      <c r="D58" s="1262"/>
      <c r="E58" s="1263"/>
      <c r="F58" s="115">
        <v>111</v>
      </c>
      <c r="G58" s="115">
        <v>104</v>
      </c>
      <c r="H58" s="116">
        <v>95</v>
      </c>
    </row>
    <row r="59" spans="2:8" ht="45.75" customHeight="1" x14ac:dyDescent="0.15">
      <c r="B59" s="114"/>
      <c r="C59" s="1261" t="s">
        <v>45</v>
      </c>
      <c r="D59" s="1262"/>
      <c r="E59" s="1263"/>
      <c r="F59" s="115">
        <v>0</v>
      </c>
      <c r="G59" s="115">
        <v>34</v>
      </c>
      <c r="H59" s="116">
        <v>60</v>
      </c>
    </row>
    <row r="60" spans="2:8" ht="45.75" customHeight="1" x14ac:dyDescent="0.15">
      <c r="B60" s="114"/>
      <c r="C60" s="1261" t="s">
        <v>45</v>
      </c>
      <c r="D60" s="1262"/>
      <c r="E60" s="1263"/>
      <c r="F60" s="115">
        <v>83</v>
      </c>
      <c r="G60" s="115">
        <v>65</v>
      </c>
      <c r="H60" s="116">
        <v>55</v>
      </c>
    </row>
    <row r="61" spans="2:8" ht="45.75" customHeight="1" x14ac:dyDescent="0.15">
      <c r="B61" s="114"/>
      <c r="C61" s="1261" t="s">
        <v>45</v>
      </c>
      <c r="D61" s="1262"/>
      <c r="E61" s="1263"/>
      <c r="F61" s="115">
        <v>39</v>
      </c>
      <c r="G61" s="115">
        <v>39</v>
      </c>
      <c r="H61" s="116">
        <v>25</v>
      </c>
    </row>
    <row r="62" spans="2:8" ht="45.75" customHeight="1" thickBot="1" x14ac:dyDescent="0.2">
      <c r="B62" s="117"/>
      <c r="C62" s="1264" t="s">
        <v>45</v>
      </c>
      <c r="D62" s="1265"/>
      <c r="E62" s="1266"/>
      <c r="F62" s="118">
        <v>23</v>
      </c>
      <c r="G62" s="118">
        <v>23</v>
      </c>
      <c r="H62" s="119">
        <v>19</v>
      </c>
    </row>
    <row r="63" spans="2:8" ht="52.5" customHeight="1" thickBot="1" x14ac:dyDescent="0.2">
      <c r="B63" s="120"/>
      <c r="C63" s="1267" t="s">
        <v>46</v>
      </c>
      <c r="D63" s="1267"/>
      <c r="E63" s="1268"/>
      <c r="F63" s="121">
        <v>995</v>
      </c>
      <c r="G63" s="121">
        <v>927</v>
      </c>
      <c r="H63" s="122">
        <v>814</v>
      </c>
    </row>
    <row r="64" spans="2:8" ht="15" customHeight="1" x14ac:dyDescent="0.15"/>
    <row r="65" ht="0" hidden="1" customHeight="1" x14ac:dyDescent="0.15"/>
    <row r="66" ht="0" hidden="1" customHeight="1" x14ac:dyDescent="0.15"/>
  </sheetData>
  <sheetProtection algorithmName="SHA-512" hashValue="IjOI7BdzSbVs6dx5IIqTlk4rmtdmP/C8C+Sgs/YT7TpNk0pjiQ7LomuhTGnVFUun69ss2jAk4qV1mHIJ5b2Bwg==" saltValue="vzD3XkCC44YatH4/5mH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B9" sqref="B9:K1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577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549</v>
      </c>
      <c r="BQ50" s="1280"/>
      <c r="BR50" s="1280"/>
      <c r="BS50" s="1280"/>
      <c r="BT50" s="1280"/>
      <c r="BU50" s="1280"/>
      <c r="BV50" s="1280"/>
      <c r="BW50" s="1280"/>
      <c r="BX50" s="1280" t="s">
        <v>550</v>
      </c>
      <c r="BY50" s="1280"/>
      <c r="BZ50" s="1280"/>
      <c r="CA50" s="1280"/>
      <c r="CB50" s="1280"/>
      <c r="CC50" s="1280"/>
      <c r="CD50" s="1280"/>
      <c r="CE50" s="1280"/>
      <c r="CF50" s="1280" t="s">
        <v>551</v>
      </c>
      <c r="CG50" s="1280"/>
      <c r="CH50" s="1280"/>
      <c r="CI50" s="1280"/>
      <c r="CJ50" s="1280"/>
      <c r="CK50" s="1280"/>
      <c r="CL50" s="1280"/>
      <c r="CM50" s="1280"/>
      <c r="CN50" s="1280" t="s">
        <v>552</v>
      </c>
      <c r="CO50" s="1280"/>
      <c r="CP50" s="1280"/>
      <c r="CQ50" s="1280"/>
      <c r="CR50" s="1280"/>
      <c r="CS50" s="1280"/>
      <c r="CT50" s="1280"/>
      <c r="CU50" s="1280"/>
      <c r="CV50" s="1280" t="s">
        <v>553</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579</v>
      </c>
      <c r="AO51" s="1278"/>
      <c r="AP51" s="1278"/>
      <c r="AQ51" s="1278"/>
      <c r="AR51" s="1278"/>
      <c r="AS51" s="1278"/>
      <c r="AT51" s="1278"/>
      <c r="AU51" s="1278"/>
      <c r="AV51" s="1278"/>
      <c r="AW51" s="1278"/>
      <c r="AX51" s="1278"/>
      <c r="AY51" s="1278"/>
      <c r="AZ51" s="1278"/>
      <c r="BA51" s="1278"/>
      <c r="BB51" s="1278" t="s">
        <v>580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61.9</v>
      </c>
      <c r="CO51" s="1275"/>
      <c r="CP51" s="1275"/>
      <c r="CQ51" s="1275"/>
      <c r="CR51" s="1275"/>
      <c r="CS51" s="1275"/>
      <c r="CT51" s="1275"/>
      <c r="CU51" s="1275"/>
      <c r="CV51" s="1275">
        <v>69</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53.4</v>
      </c>
      <c r="CO53" s="1275"/>
      <c r="CP53" s="1275"/>
      <c r="CQ53" s="1275"/>
      <c r="CR53" s="1275"/>
      <c r="CS53" s="1275"/>
      <c r="CT53" s="1275"/>
      <c r="CU53" s="1275"/>
      <c r="CV53" s="1275">
        <v>55.3</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582</v>
      </c>
      <c r="AO55" s="1280"/>
      <c r="AP55" s="1280"/>
      <c r="AQ55" s="1280"/>
      <c r="AR55" s="1280"/>
      <c r="AS55" s="1280"/>
      <c r="AT55" s="1280"/>
      <c r="AU55" s="1280"/>
      <c r="AV55" s="1280"/>
      <c r="AW55" s="1280"/>
      <c r="AX55" s="1280"/>
      <c r="AY55" s="1280"/>
      <c r="AZ55" s="1280"/>
      <c r="BA55" s="1280"/>
      <c r="BB55" s="1278" t="s">
        <v>580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549</v>
      </c>
      <c r="BQ72" s="1280"/>
      <c r="BR72" s="1280"/>
      <c r="BS72" s="1280"/>
      <c r="BT72" s="1280"/>
      <c r="BU72" s="1280"/>
      <c r="BV72" s="1280"/>
      <c r="BW72" s="1280"/>
      <c r="BX72" s="1280" t="s">
        <v>550</v>
      </c>
      <c r="BY72" s="1280"/>
      <c r="BZ72" s="1280"/>
      <c r="CA72" s="1280"/>
      <c r="CB72" s="1280"/>
      <c r="CC72" s="1280"/>
      <c r="CD72" s="1280"/>
      <c r="CE72" s="1280"/>
      <c r="CF72" s="1280" t="s">
        <v>551</v>
      </c>
      <c r="CG72" s="1280"/>
      <c r="CH72" s="1280"/>
      <c r="CI72" s="1280"/>
      <c r="CJ72" s="1280"/>
      <c r="CK72" s="1280"/>
      <c r="CL72" s="1280"/>
      <c r="CM72" s="1280"/>
      <c r="CN72" s="1280" t="s">
        <v>552</v>
      </c>
      <c r="CO72" s="1280"/>
      <c r="CP72" s="1280"/>
      <c r="CQ72" s="1280"/>
      <c r="CR72" s="1280"/>
      <c r="CS72" s="1280"/>
      <c r="CT72" s="1280"/>
      <c r="CU72" s="1280"/>
      <c r="CV72" s="1280" t="s">
        <v>553</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579</v>
      </c>
      <c r="AO73" s="1278"/>
      <c r="AP73" s="1278"/>
      <c r="AQ73" s="1278"/>
      <c r="AR73" s="1278"/>
      <c r="AS73" s="1278"/>
      <c r="AT73" s="1278"/>
      <c r="AU73" s="1278"/>
      <c r="AV73" s="1278"/>
      <c r="AW73" s="1278"/>
      <c r="AX73" s="1278"/>
      <c r="AY73" s="1278"/>
      <c r="AZ73" s="1278"/>
      <c r="BA73" s="1278"/>
      <c r="BB73" s="1278" t="s">
        <v>580</v>
      </c>
      <c r="BC73" s="1278"/>
      <c r="BD73" s="1278"/>
      <c r="BE73" s="1278"/>
      <c r="BF73" s="1278"/>
      <c r="BG73" s="1278"/>
      <c r="BH73" s="1278"/>
      <c r="BI73" s="1278"/>
      <c r="BJ73" s="1278"/>
      <c r="BK73" s="1278"/>
      <c r="BL73" s="1278"/>
      <c r="BM73" s="1278"/>
      <c r="BN73" s="1278"/>
      <c r="BO73" s="1278"/>
      <c r="BP73" s="1275">
        <v>58.1</v>
      </c>
      <c r="BQ73" s="1275"/>
      <c r="BR73" s="1275"/>
      <c r="BS73" s="1275"/>
      <c r="BT73" s="1275"/>
      <c r="BU73" s="1275"/>
      <c r="BV73" s="1275"/>
      <c r="BW73" s="1275"/>
      <c r="BX73" s="1275">
        <v>43.1</v>
      </c>
      <c r="BY73" s="1275"/>
      <c r="BZ73" s="1275"/>
      <c r="CA73" s="1275"/>
      <c r="CB73" s="1275"/>
      <c r="CC73" s="1275"/>
      <c r="CD73" s="1275"/>
      <c r="CE73" s="1275"/>
      <c r="CF73" s="1275">
        <v>64.3</v>
      </c>
      <c r="CG73" s="1275"/>
      <c r="CH73" s="1275"/>
      <c r="CI73" s="1275"/>
      <c r="CJ73" s="1275"/>
      <c r="CK73" s="1275"/>
      <c r="CL73" s="1275"/>
      <c r="CM73" s="1275"/>
      <c r="CN73" s="1275">
        <v>61.9</v>
      </c>
      <c r="CO73" s="1275"/>
      <c r="CP73" s="1275"/>
      <c r="CQ73" s="1275"/>
      <c r="CR73" s="1275"/>
      <c r="CS73" s="1275"/>
      <c r="CT73" s="1275"/>
      <c r="CU73" s="1275"/>
      <c r="CV73" s="1275">
        <v>69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585</v>
      </c>
      <c r="BC75" s="1278"/>
      <c r="BD75" s="1278"/>
      <c r="BE75" s="1278"/>
      <c r="BF75" s="1278"/>
      <c r="BG75" s="1278"/>
      <c r="BH75" s="1278"/>
      <c r="BI75" s="1278"/>
      <c r="BJ75" s="1278"/>
      <c r="BK75" s="1278"/>
      <c r="BL75" s="1278"/>
      <c r="BM75" s="1278"/>
      <c r="BN75" s="1278"/>
      <c r="BO75" s="1278"/>
      <c r="BP75" s="1275">
        <v>8.8000000000000007</v>
      </c>
      <c r="BQ75" s="1275"/>
      <c r="BR75" s="1275"/>
      <c r="BS75" s="1275"/>
      <c r="BT75" s="1275"/>
      <c r="BU75" s="1275"/>
      <c r="BV75" s="1275"/>
      <c r="BW75" s="1275"/>
      <c r="BX75" s="1275">
        <v>9</v>
      </c>
      <c r="BY75" s="1275"/>
      <c r="BZ75" s="1275"/>
      <c r="CA75" s="1275"/>
      <c r="CB75" s="1275"/>
      <c r="CC75" s="1275"/>
      <c r="CD75" s="1275"/>
      <c r="CE75" s="1275"/>
      <c r="CF75" s="1275">
        <v>8.9</v>
      </c>
      <c r="CG75" s="1275"/>
      <c r="CH75" s="1275"/>
      <c r="CI75" s="1275"/>
      <c r="CJ75" s="1275"/>
      <c r="CK75" s="1275"/>
      <c r="CL75" s="1275"/>
      <c r="CM75" s="1275"/>
      <c r="CN75" s="1275">
        <v>8.9</v>
      </c>
      <c r="CO75" s="1275"/>
      <c r="CP75" s="1275"/>
      <c r="CQ75" s="1275"/>
      <c r="CR75" s="1275"/>
      <c r="CS75" s="1275"/>
      <c r="CT75" s="1275"/>
      <c r="CU75" s="1275"/>
      <c r="CV75" s="1275">
        <v>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582</v>
      </c>
      <c r="AO77" s="1280"/>
      <c r="AP77" s="1280"/>
      <c r="AQ77" s="1280"/>
      <c r="AR77" s="1280"/>
      <c r="AS77" s="1280"/>
      <c r="AT77" s="1280"/>
      <c r="AU77" s="1280"/>
      <c r="AV77" s="1280"/>
      <c r="AW77" s="1280"/>
      <c r="AX77" s="1280"/>
      <c r="AY77" s="1280"/>
      <c r="AZ77" s="1280"/>
      <c r="BA77" s="1280"/>
      <c r="BB77" s="1278" t="s">
        <v>580</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585</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m5f4o0yRsknLmDzETYNXAfgxXznhdHcX4qcKeP/OVh/ePP1l/fMEcsbAZIHZKDjp2jrGB33MBiBD56y3OmjNQ==" saltValue="HECiGyvcSN7Gax+bBa2B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9" sqref="B9:K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jML7Vrk9zhzFBgNeiWlAathyJYnVzQW+z9F54TKPnG26Zgq7JKkUmea7H2/5mA1f9jIMsATaI/dgor3bTUVA==" saltValue="AjFnWilrhTw53WnwH4SK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9" zoomScale="55" zoomScaleNormal="55" zoomScaleSheetLayoutView="55" workbookViewId="0">
      <selection activeCell="B9" sqref="B9:K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FcGDUCDQ3raUFL3NFjGEhdMOWOLjLWAJaWZIXPXVpdpvrrF+Y3FtmplRpL8Q2yM6YnNNAzm83THidq6tVlBMw==" saltValue="zxdHtg13Bozvf0gcOTrP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546</v>
      </c>
      <c r="G2" s="136"/>
      <c r="H2" s="137"/>
    </row>
    <row r="3" spans="1:8" x14ac:dyDescent="0.15">
      <c r="A3" s="133" t="s">
        <v>539</v>
      </c>
      <c r="B3" s="138"/>
      <c r="C3" s="139"/>
      <c r="D3" s="140">
        <v>169852</v>
      </c>
      <c r="E3" s="141"/>
      <c r="F3" s="142">
        <v>316331</v>
      </c>
      <c r="G3" s="143"/>
      <c r="H3" s="144"/>
    </row>
    <row r="4" spans="1:8" x14ac:dyDescent="0.15">
      <c r="A4" s="145"/>
      <c r="B4" s="146"/>
      <c r="C4" s="147"/>
      <c r="D4" s="148">
        <v>104806</v>
      </c>
      <c r="E4" s="149"/>
      <c r="F4" s="150">
        <v>106387</v>
      </c>
      <c r="G4" s="151"/>
      <c r="H4" s="152"/>
    </row>
    <row r="5" spans="1:8" x14ac:dyDescent="0.15">
      <c r="A5" s="133" t="s">
        <v>541</v>
      </c>
      <c r="B5" s="138"/>
      <c r="C5" s="139"/>
      <c r="D5" s="140">
        <v>138090</v>
      </c>
      <c r="E5" s="141"/>
      <c r="F5" s="142">
        <v>333013</v>
      </c>
      <c r="G5" s="143"/>
      <c r="H5" s="144"/>
    </row>
    <row r="6" spans="1:8" x14ac:dyDescent="0.15">
      <c r="A6" s="145"/>
      <c r="B6" s="146"/>
      <c r="C6" s="147"/>
      <c r="D6" s="148">
        <v>92148</v>
      </c>
      <c r="E6" s="149"/>
      <c r="F6" s="150">
        <v>126732</v>
      </c>
      <c r="G6" s="151"/>
      <c r="H6" s="152"/>
    </row>
    <row r="7" spans="1:8" x14ac:dyDescent="0.15">
      <c r="A7" s="133" t="s">
        <v>542</v>
      </c>
      <c r="B7" s="138"/>
      <c r="C7" s="139"/>
      <c r="D7" s="140">
        <v>354301</v>
      </c>
      <c r="E7" s="141"/>
      <c r="F7" s="142">
        <v>280458</v>
      </c>
      <c r="G7" s="143"/>
      <c r="H7" s="144"/>
    </row>
    <row r="8" spans="1:8" x14ac:dyDescent="0.15">
      <c r="A8" s="145"/>
      <c r="B8" s="146"/>
      <c r="C8" s="147"/>
      <c r="D8" s="148">
        <v>310135</v>
      </c>
      <c r="E8" s="149"/>
      <c r="F8" s="150">
        <v>127286</v>
      </c>
      <c r="G8" s="151"/>
      <c r="H8" s="152"/>
    </row>
    <row r="9" spans="1:8" x14ac:dyDescent="0.15">
      <c r="A9" s="133" t="s">
        <v>543</v>
      </c>
      <c r="B9" s="138"/>
      <c r="C9" s="139"/>
      <c r="D9" s="140">
        <v>172345</v>
      </c>
      <c r="E9" s="141"/>
      <c r="F9" s="142">
        <v>291945</v>
      </c>
      <c r="G9" s="143"/>
      <c r="H9" s="144"/>
    </row>
    <row r="10" spans="1:8" x14ac:dyDescent="0.15">
      <c r="A10" s="145"/>
      <c r="B10" s="146"/>
      <c r="C10" s="147"/>
      <c r="D10" s="148">
        <v>78853</v>
      </c>
      <c r="E10" s="149"/>
      <c r="F10" s="150">
        <v>127651</v>
      </c>
      <c r="G10" s="151"/>
      <c r="H10" s="152"/>
    </row>
    <row r="11" spans="1:8" x14ac:dyDescent="0.15">
      <c r="A11" s="133" t="s">
        <v>544</v>
      </c>
      <c r="B11" s="138"/>
      <c r="C11" s="139"/>
      <c r="D11" s="140">
        <v>60379</v>
      </c>
      <c r="E11" s="141"/>
      <c r="F11" s="142">
        <v>291173</v>
      </c>
      <c r="G11" s="143"/>
      <c r="H11" s="144"/>
    </row>
    <row r="12" spans="1:8" x14ac:dyDescent="0.15">
      <c r="A12" s="145"/>
      <c r="B12" s="146"/>
      <c r="C12" s="153"/>
      <c r="D12" s="148">
        <v>35359</v>
      </c>
      <c r="E12" s="149"/>
      <c r="F12" s="150">
        <v>119071</v>
      </c>
      <c r="G12" s="151"/>
      <c r="H12" s="152"/>
    </row>
    <row r="13" spans="1:8" x14ac:dyDescent="0.15">
      <c r="A13" s="133"/>
      <c r="B13" s="138"/>
      <c r="C13" s="154"/>
      <c r="D13" s="155">
        <v>178993</v>
      </c>
      <c r="E13" s="156"/>
      <c r="F13" s="157">
        <v>302584</v>
      </c>
      <c r="G13" s="158"/>
      <c r="H13" s="144"/>
    </row>
    <row r="14" spans="1:8" x14ac:dyDescent="0.15">
      <c r="A14" s="145"/>
      <c r="B14" s="146"/>
      <c r="C14" s="147"/>
      <c r="D14" s="148">
        <v>124260</v>
      </c>
      <c r="E14" s="149"/>
      <c r="F14" s="150">
        <v>121425</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2.66</v>
      </c>
      <c r="C19" s="159">
        <f>ROUND(VALUE(SUBSTITUTE(実質収支比率等に係る経年分析!G$48,"▲","-")),2)</f>
        <v>2.36</v>
      </c>
      <c r="D19" s="159">
        <f>ROUND(VALUE(SUBSTITUTE(実質収支比率等に係る経年分析!H$48,"▲","-")),2)</f>
        <v>5.05</v>
      </c>
      <c r="E19" s="159">
        <f>ROUND(VALUE(SUBSTITUTE(実質収支比率等に係る経年分析!I$48,"▲","-")),2)</f>
        <v>2.98</v>
      </c>
      <c r="F19" s="159">
        <f>ROUND(VALUE(SUBSTITUTE(実質収支比率等に係る経年分析!J$48,"▲","-")),2)</f>
        <v>3.7</v>
      </c>
    </row>
    <row r="20" spans="1:11" x14ac:dyDescent="0.15">
      <c r="A20" s="159" t="s">
        <v>50</v>
      </c>
      <c r="B20" s="159">
        <f>ROUND(VALUE(SUBSTITUTE(実質収支比率等に係る経年分析!F$47,"▲","-")),2)</f>
        <v>41.94</v>
      </c>
      <c r="C20" s="159">
        <f>ROUND(VALUE(SUBSTITUTE(実質収支比率等に係る経年分析!G$47,"▲","-")),2)</f>
        <v>39.07</v>
      </c>
      <c r="D20" s="159">
        <f>ROUND(VALUE(SUBSTITUTE(実質収支比率等に係る経年分析!H$47,"▲","-")),2)</f>
        <v>38.22</v>
      </c>
      <c r="E20" s="159">
        <f>ROUND(VALUE(SUBSTITUTE(実質収支比率等に係る経年分析!I$47,"▲","-")),2)</f>
        <v>34.369999999999997</v>
      </c>
      <c r="F20" s="159">
        <f>ROUND(VALUE(SUBSTITUTE(実質収支比率等に係る経年分析!J$47,"▲","-")),2)</f>
        <v>29.72</v>
      </c>
    </row>
    <row r="21" spans="1:11" x14ac:dyDescent="0.15">
      <c r="A21" s="159" t="s">
        <v>51</v>
      </c>
      <c r="B21" s="159">
        <f>IF(ISNUMBER(VALUE(SUBSTITUTE(実質収支比率等に係る経年分析!F$49,"▲","-"))),ROUND(VALUE(SUBSTITUTE(実質収支比率等に係る経年分析!F$49,"▲","-")),2),NA())</f>
        <v>-6.77</v>
      </c>
      <c r="C21" s="159">
        <f>IF(ISNUMBER(VALUE(SUBSTITUTE(実質収支比率等に係る経年分析!G$49,"▲","-"))),ROUND(VALUE(SUBSTITUTE(実質収支比率等に係る経年分析!G$49,"▲","-")),2),NA())</f>
        <v>-2.91</v>
      </c>
      <c r="D21" s="159">
        <f>IF(ISNUMBER(VALUE(SUBSTITUTE(実質収支比率等に係る経年分析!H$49,"▲","-"))),ROUND(VALUE(SUBSTITUTE(実質収支比率等に係る経年分析!H$49,"▲","-")),2),NA())</f>
        <v>3.46</v>
      </c>
      <c r="E21" s="159">
        <f>IF(ISNUMBER(VALUE(SUBSTITUTE(実質収支比率等に係る経年分析!I$49,"▲","-"))),ROUND(VALUE(SUBSTITUTE(実質収支比率等に係る経年分析!I$49,"▲","-")),2),NA())</f>
        <v>-5.66</v>
      </c>
      <c r="F21" s="159">
        <f>IF(ISNUMBER(VALUE(SUBSTITUTE(実質収支比率等に係る経年分析!J$49,"▲","-"))),ROUND(VALUE(SUBSTITUTE(実質収支比率等に係る経年分析!J$49,"▲","-")),2),NA())</f>
        <v>-5.28</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0.14000000000000001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0.24</v>
      </c>
    </row>
    <row r="35" spans="1:16" x14ac:dyDescent="0.15">
      <c r="A35" s="160" t="str">
        <f>IF(連結実質赤字比率に係る赤字・黒字の構成分析!C$35="",NA(),連結実質赤字比率に係る赤字・黒字の構成分析!C$35)</f>
        <v>簡易水道事業特別会計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276</v>
      </c>
      <c r="E42" s="161"/>
      <c r="F42" s="161"/>
      <c r="G42" s="161">
        <f>'実質公債費比率（分子）の構造'!L$52</f>
        <v>306</v>
      </c>
      <c r="H42" s="161"/>
      <c r="I42" s="161"/>
      <c r="J42" s="161">
        <f>'実質公債費比率（分子）の構造'!M$52</f>
        <v>311</v>
      </c>
      <c r="K42" s="161"/>
      <c r="L42" s="161"/>
      <c r="M42" s="161">
        <f>'実質公債費比率（分子）の構造'!N$52</f>
        <v>364</v>
      </c>
      <c r="N42" s="161"/>
      <c r="O42" s="161"/>
      <c r="P42" s="161">
        <f>'実質公債費比率（分子）の構造'!O$52</f>
        <v>359</v>
      </c>
    </row>
    <row r="43" spans="1:16" x14ac:dyDescent="0.15">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60</v>
      </c>
      <c r="B44" s="161">
        <f>'実質公債費比率（分子）の構造'!K$50</f>
        <v>3</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61</v>
      </c>
      <c r="B45" s="161">
        <f>'実質公債費比率（分子）の構造'!K$49</f>
        <v>0</v>
      </c>
      <c r="C45" s="161"/>
      <c r="D45" s="161"/>
      <c r="E45" s="161">
        <f>'実質公債費比率（分子）の構造'!L$49</f>
        <v>0</v>
      </c>
      <c r="F45" s="161"/>
      <c r="G45" s="161"/>
      <c r="H45" s="161">
        <f>'実質公債費比率（分子）の構造'!M$49</f>
        <v>5</v>
      </c>
      <c r="I45" s="161"/>
      <c r="J45" s="161"/>
      <c r="K45" s="161">
        <f>'実質公債費比率（分子）の構造'!N$49</f>
        <v>5</v>
      </c>
      <c r="L45" s="161"/>
      <c r="M45" s="161"/>
      <c r="N45" s="161">
        <f>'実質公債費比率（分子）の構造'!O$49</f>
        <v>6</v>
      </c>
      <c r="O45" s="161"/>
      <c r="P45" s="161"/>
    </row>
    <row r="46" spans="1:16" x14ac:dyDescent="0.15">
      <c r="A46" s="161" t="s">
        <v>62</v>
      </c>
      <c r="B46" s="161">
        <f>'実質公債費比率（分子）の構造'!K$48</f>
        <v>64</v>
      </c>
      <c r="C46" s="161"/>
      <c r="D46" s="161"/>
      <c r="E46" s="161">
        <f>'実質公債費比率（分子）の構造'!L$48</f>
        <v>66</v>
      </c>
      <c r="F46" s="161"/>
      <c r="G46" s="161"/>
      <c r="H46" s="161">
        <f>'実質公債費比率（分子）の構造'!M$48</f>
        <v>62</v>
      </c>
      <c r="I46" s="161"/>
      <c r="J46" s="161"/>
      <c r="K46" s="161">
        <f>'実質公債費比率（分子）の構造'!N$48</f>
        <v>67</v>
      </c>
      <c r="L46" s="161"/>
      <c r="M46" s="161"/>
      <c r="N46" s="161">
        <f>'実質公債費比率（分子）の構造'!O$48</f>
        <v>68</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344</v>
      </c>
      <c r="C49" s="161"/>
      <c r="D49" s="161"/>
      <c r="E49" s="161">
        <f>'実質公債費比率（分子）の構造'!L$45</f>
        <v>385</v>
      </c>
      <c r="F49" s="161"/>
      <c r="G49" s="161"/>
      <c r="H49" s="161">
        <f>'実質公債費比率（分子）の構造'!M$45</f>
        <v>376</v>
      </c>
      <c r="I49" s="161"/>
      <c r="J49" s="161"/>
      <c r="K49" s="161">
        <f>'実質公債費比率（分子）の構造'!N$45</f>
        <v>430</v>
      </c>
      <c r="L49" s="161"/>
      <c r="M49" s="161"/>
      <c r="N49" s="161">
        <f>'実質公債費比率（分子）の構造'!O$45</f>
        <v>429</v>
      </c>
      <c r="O49" s="161"/>
      <c r="P49" s="161"/>
    </row>
    <row r="50" spans="1:16" x14ac:dyDescent="0.15">
      <c r="A50" s="161" t="s">
        <v>65</v>
      </c>
      <c r="B50" s="161" t="e">
        <f>NA()</f>
        <v>#N/A</v>
      </c>
      <c r="C50" s="161">
        <f>IF(ISNUMBER('実質公債費比率（分子）の構造'!K$53),'実質公債費比率（分子）の構造'!K$53,NA())</f>
        <v>135</v>
      </c>
      <c r="D50" s="161" t="e">
        <f>NA()</f>
        <v>#N/A</v>
      </c>
      <c r="E50" s="161" t="e">
        <f>NA()</f>
        <v>#N/A</v>
      </c>
      <c r="F50" s="161">
        <f>IF(ISNUMBER('実質公債費比率（分子）の構造'!L$53),'実質公債費比率（分子）の構造'!L$53,NA())</f>
        <v>145</v>
      </c>
      <c r="G50" s="161" t="e">
        <f>NA()</f>
        <v>#N/A</v>
      </c>
      <c r="H50" s="161" t="e">
        <f>NA()</f>
        <v>#N/A</v>
      </c>
      <c r="I50" s="161">
        <f>IF(ISNUMBER('実質公債費比率（分子）の構造'!M$53),'実質公債費比率（分子）の構造'!M$53,NA())</f>
        <v>132</v>
      </c>
      <c r="J50" s="161" t="e">
        <f>NA()</f>
        <v>#N/A</v>
      </c>
      <c r="K50" s="161" t="e">
        <f>NA()</f>
        <v>#N/A</v>
      </c>
      <c r="L50" s="161">
        <f>IF(ISNUMBER('実質公債費比率（分子）の構造'!N$53),'実質公債費比率（分子）の構造'!N$53,NA())</f>
        <v>138</v>
      </c>
      <c r="M50" s="161" t="e">
        <f>NA()</f>
        <v>#N/A</v>
      </c>
      <c r="N50" s="161" t="e">
        <f>NA()</f>
        <v>#N/A</v>
      </c>
      <c r="O50" s="161">
        <f>IF(ISNUMBER('実質公債費比率（分子）の構造'!O$53),'実質公債費比率（分子）の構造'!O$53,NA())</f>
        <v>144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3080</v>
      </c>
      <c r="E56" s="160"/>
      <c r="F56" s="160"/>
      <c r="G56" s="160">
        <f>'将来負担比率（分子）の構造'!J$52</f>
        <v>3341</v>
      </c>
      <c r="H56" s="160"/>
      <c r="I56" s="160"/>
      <c r="J56" s="160">
        <f>'将来負担比率（分子）の構造'!K$52</f>
        <v>3422</v>
      </c>
      <c r="K56" s="160"/>
      <c r="L56" s="160"/>
      <c r="M56" s="160">
        <f>'将来負担比率（分子）の構造'!L$52</f>
        <v>3337</v>
      </c>
      <c r="N56" s="160"/>
      <c r="O56" s="160"/>
      <c r="P56" s="160">
        <f>'将来負担比率（分子）の構造'!M$52</f>
        <v>3234</v>
      </c>
    </row>
    <row r="57" spans="1:16" x14ac:dyDescent="0.15">
      <c r="A57" s="160" t="s">
        <v>36</v>
      </c>
      <c r="B57" s="160"/>
      <c r="C57" s="160"/>
      <c r="D57" s="160">
        <f>'将来負担比率（分子）の構造'!I$51</f>
        <v>511</v>
      </c>
      <c r="E57" s="160"/>
      <c r="F57" s="160"/>
      <c r="G57" s="160">
        <f>'将来負担比率（分子）の構造'!J$51</f>
        <v>483</v>
      </c>
      <c r="H57" s="160"/>
      <c r="I57" s="160"/>
      <c r="J57" s="160">
        <f>'将来負担比率（分子）の構造'!K$51</f>
        <v>468</v>
      </c>
      <c r="K57" s="160"/>
      <c r="L57" s="160"/>
      <c r="M57" s="160">
        <f>'将来負担比率（分子）の構造'!L$51</f>
        <v>483</v>
      </c>
      <c r="N57" s="160"/>
      <c r="O57" s="160"/>
      <c r="P57" s="160">
        <f>'将来負担比率（分子）の構造'!M$51</f>
        <v>460</v>
      </c>
    </row>
    <row r="58" spans="1:16" x14ac:dyDescent="0.15">
      <c r="A58" s="160" t="s">
        <v>35</v>
      </c>
      <c r="B58" s="160"/>
      <c r="C58" s="160"/>
      <c r="D58" s="160">
        <f>'将来負担比率（分子）の構造'!I$50</f>
        <v>1136</v>
      </c>
      <c r="E58" s="160"/>
      <c r="F58" s="160"/>
      <c r="G58" s="160">
        <f>'将来負担比率（分子）の構造'!J$50</f>
        <v>1036</v>
      </c>
      <c r="H58" s="160"/>
      <c r="I58" s="160"/>
      <c r="J58" s="160">
        <f>'将来負担比率（分子）の構造'!K$50</f>
        <v>1000</v>
      </c>
      <c r="K58" s="160"/>
      <c r="L58" s="160"/>
      <c r="M58" s="160">
        <f>'将来負担比率（分子）の構造'!L$50</f>
        <v>974</v>
      </c>
      <c r="N58" s="160"/>
      <c r="O58" s="160"/>
      <c r="P58" s="160">
        <f>'将来負担比率（分子）の構造'!M$50</f>
        <v>861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798</v>
      </c>
      <c r="C62" s="160"/>
      <c r="D62" s="160"/>
      <c r="E62" s="160">
        <f>'将来負担比率（分子）の構造'!J$45</f>
        <v>746</v>
      </c>
      <c r="F62" s="160"/>
      <c r="G62" s="160"/>
      <c r="H62" s="160">
        <f>'将来負担比率（分子）の構造'!K$45</f>
        <v>691</v>
      </c>
      <c r="I62" s="160"/>
      <c r="J62" s="160"/>
      <c r="K62" s="160">
        <f>'将来負担比率（分子）の構造'!L$45</f>
        <v>710</v>
      </c>
      <c r="L62" s="160"/>
      <c r="M62" s="160"/>
      <c r="N62" s="160">
        <f>'将来負担比率（分子）の構造'!M$45</f>
        <v>725</v>
      </c>
      <c r="O62" s="160"/>
      <c r="P62" s="160"/>
    </row>
    <row r="63" spans="1:16" x14ac:dyDescent="0.15">
      <c r="A63" s="160" t="s">
        <v>28</v>
      </c>
      <c r="B63" s="160">
        <f>'将来負担比率（分子）の構造'!I$44</f>
        <v>36</v>
      </c>
      <c r="C63" s="160"/>
      <c r="D63" s="160"/>
      <c r="E63" s="160">
        <f>'将来負担比率（分子）の構造'!J$44</f>
        <v>51</v>
      </c>
      <c r="F63" s="160"/>
      <c r="G63" s="160"/>
      <c r="H63" s="160">
        <f>'将来負担比率（分子）の構造'!K$44</f>
        <v>47</v>
      </c>
      <c r="I63" s="160"/>
      <c r="J63" s="160"/>
      <c r="K63" s="160">
        <f>'将来負担比率（分子）の構造'!L$44</f>
        <v>41</v>
      </c>
      <c r="L63" s="160"/>
      <c r="M63" s="160"/>
      <c r="N63" s="160">
        <f>'将来負担比率（分子）の構造'!M$44</f>
        <v>35</v>
      </c>
      <c r="O63" s="160"/>
      <c r="P63" s="160"/>
    </row>
    <row r="64" spans="1:16" x14ac:dyDescent="0.15">
      <c r="A64" s="160" t="s">
        <v>27</v>
      </c>
      <c r="B64" s="160">
        <f>'将来負担比率（分子）の構造'!I$43</f>
        <v>885</v>
      </c>
      <c r="C64" s="160"/>
      <c r="D64" s="160"/>
      <c r="E64" s="160">
        <f>'将来負担比率（分子）の構造'!J$43</f>
        <v>910</v>
      </c>
      <c r="F64" s="160"/>
      <c r="G64" s="160"/>
      <c r="H64" s="160">
        <f>'将来負担比率（分子）の構造'!K$43</f>
        <v>896</v>
      </c>
      <c r="I64" s="160"/>
      <c r="J64" s="160"/>
      <c r="K64" s="160">
        <f>'将来負担比率（分子）の構造'!L$43</f>
        <v>887</v>
      </c>
      <c r="L64" s="160"/>
      <c r="M64" s="160"/>
      <c r="N64" s="160">
        <f>'将来負担比率（分子）の構造'!M$43</f>
        <v>918</v>
      </c>
      <c r="O64" s="160"/>
      <c r="P64" s="160"/>
    </row>
    <row r="65" spans="1:16" x14ac:dyDescent="0.15">
      <c r="A65" s="160" t="s">
        <v>26</v>
      </c>
      <c r="B65" s="160">
        <f>'将来負担比率（分子）の構造'!I$42</f>
        <v>3</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3899</v>
      </c>
      <c r="C66" s="160"/>
      <c r="D66" s="160"/>
      <c r="E66" s="160">
        <f>'将来負担比率（分子）の構造'!J$41</f>
        <v>3804</v>
      </c>
      <c r="F66" s="160"/>
      <c r="G66" s="160"/>
      <c r="H66" s="160">
        <f>'将来負担比率（分子）の構造'!K$41</f>
        <v>4270</v>
      </c>
      <c r="I66" s="160"/>
      <c r="J66" s="160"/>
      <c r="K66" s="160">
        <f>'将来負担比率（分子）の構造'!L$41</f>
        <v>4110</v>
      </c>
      <c r="L66" s="160"/>
      <c r="M66" s="160"/>
      <c r="N66" s="160">
        <f>'将来負担比率（分子）の構造'!M$41</f>
        <v>3901</v>
      </c>
      <c r="O66" s="160"/>
      <c r="P66" s="160"/>
    </row>
    <row r="67" spans="1:16" x14ac:dyDescent="0.15">
      <c r="A67" s="160" t="s">
        <v>69</v>
      </c>
      <c r="B67" s="160" t="e">
        <f>NA()</f>
        <v>#N/A</v>
      </c>
      <c r="C67" s="160">
        <f>IF(ISNUMBER('将来負担比率（分子）の構造'!I$53), IF('将来負担比率（分子）の構造'!I$53 &lt; 0, 0, '将来負担比率（分子）の構造'!I$53), NA())</f>
        <v>893</v>
      </c>
      <c r="D67" s="160" t="e">
        <f>NA()</f>
        <v>#N/A</v>
      </c>
      <c r="E67" s="160" t="e">
        <f>NA()</f>
        <v>#N/A</v>
      </c>
      <c r="F67" s="160">
        <f>IF(ISNUMBER('将来負担比率（分子）の構造'!J$53), IF('将来負担比率（分子）の構造'!J$53 &lt; 0, 0, '将来負担比率（分子）の構造'!J$53), NA())</f>
        <v>652</v>
      </c>
      <c r="G67" s="160" t="e">
        <f>NA()</f>
        <v>#N/A</v>
      </c>
      <c r="H67" s="160" t="e">
        <f>NA()</f>
        <v>#N/A</v>
      </c>
      <c r="I67" s="160">
        <f>IF(ISNUMBER('将来負担比率（分子）の構造'!K$53), IF('将来負担比率（分子）の構造'!K$53 &lt; 0, 0, '将来負担比率（分子）の構造'!K$53), NA())</f>
        <v>1013</v>
      </c>
      <c r="J67" s="160" t="e">
        <f>NA()</f>
        <v>#N/A</v>
      </c>
      <c r="K67" s="160" t="e">
        <f>NA()</f>
        <v>#N/A</v>
      </c>
      <c r="L67" s="160">
        <f>IF(ISNUMBER('将来負担比率（分子）の構造'!L$53), IF('将来負担比率（分子）の構造'!L$53 &lt; 0, 0, '将来負担比率（分子）の構造'!L$53), NA())</f>
        <v>954</v>
      </c>
      <c r="M67" s="160" t="e">
        <f>NA()</f>
        <v>#N/A</v>
      </c>
      <c r="N67" s="160" t="e">
        <f>NA()</f>
        <v>#N/A</v>
      </c>
      <c r="O67" s="160">
        <f>IF(ISNUMBER('将来負担比率（分子）の構造'!M$53), IF('将来負担比率（分子）の構造'!M$53 &lt; 0, 0, '将来負担比率（分子）の構造'!M$53), NA())</f>
        <v>1023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706</v>
      </c>
      <c r="C72" s="164">
        <f>基金残高に係る経年分析!G55</f>
        <v>639</v>
      </c>
      <c r="D72" s="164">
        <f>基金残高に係る経年分析!H55</f>
        <v>533</v>
      </c>
    </row>
    <row r="73" spans="1:16" x14ac:dyDescent="0.15">
      <c r="A73" s="163" t="s">
        <v>72</v>
      </c>
      <c r="B73" s="164">
        <f>基金残高に係る経年分析!F56</f>
        <v>13</v>
      </c>
      <c r="C73" s="164">
        <f>基金残高に係る経年分析!G56</f>
        <v>11</v>
      </c>
      <c r="D73" s="164">
        <f>基金残高に係る経年分析!H56</f>
        <v>9</v>
      </c>
    </row>
    <row r="74" spans="1:16" x14ac:dyDescent="0.15">
      <c r="A74" s="163" t="s">
        <v>73</v>
      </c>
      <c r="B74" s="164">
        <f>基金残高に係る経年分析!F57</f>
        <v>276</v>
      </c>
      <c r="C74" s="164">
        <f>基金残高に係る経年分析!G57</f>
        <v>278</v>
      </c>
      <c r="D74" s="164">
        <f>基金残高に係る経年分析!H57</f>
        <v>271</v>
      </c>
    </row>
  </sheetData>
  <sheetProtection algorithmName="SHA-512" hashValue="edcl4iv+fJ39G8EP6bTHHE87rBjyAgG6DIVKICJ5Bu5VPBYFEJuXbtaM/Aj3UcGXWHHgwlYjNbt8Qp0rlNoxbA==" saltValue="Szy5mxYjAbrRebf9a+2a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6" workbookViewId="0">
      <selection activeCell="B9" sqref="B9:K1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289267</v>
      </c>
      <c r="S5" s="649"/>
      <c r="T5" s="649"/>
      <c r="U5" s="649"/>
      <c r="V5" s="649"/>
      <c r="W5" s="649"/>
      <c r="X5" s="649"/>
      <c r="Y5" s="650"/>
      <c r="Z5" s="651">
        <v>10</v>
      </c>
      <c r="AA5" s="651"/>
      <c r="AB5" s="651"/>
      <c r="AC5" s="651"/>
      <c r="AD5" s="652">
        <v>289267</v>
      </c>
      <c r="AE5" s="652"/>
      <c r="AF5" s="652"/>
      <c r="AG5" s="652"/>
      <c r="AH5" s="652"/>
      <c r="AI5" s="652"/>
      <c r="AJ5" s="652"/>
      <c r="AK5" s="652"/>
      <c r="AL5" s="653">
        <v>16.3</v>
      </c>
      <c r="AM5" s="654"/>
      <c r="AN5" s="654"/>
      <c r="AO5" s="655"/>
      <c r="AP5" s="645" t="s">
        <v>223</v>
      </c>
      <c r="AQ5" s="646"/>
      <c r="AR5" s="646"/>
      <c r="AS5" s="646"/>
      <c r="AT5" s="646"/>
      <c r="AU5" s="646"/>
      <c r="AV5" s="646"/>
      <c r="AW5" s="646"/>
      <c r="AX5" s="646"/>
      <c r="AY5" s="646"/>
      <c r="AZ5" s="646"/>
      <c r="BA5" s="646"/>
      <c r="BB5" s="646"/>
      <c r="BC5" s="646"/>
      <c r="BD5" s="646"/>
      <c r="BE5" s="646"/>
      <c r="BF5" s="647"/>
      <c r="BG5" s="659">
        <v>289267</v>
      </c>
      <c r="BH5" s="660"/>
      <c r="BI5" s="660"/>
      <c r="BJ5" s="660"/>
      <c r="BK5" s="660"/>
      <c r="BL5" s="660"/>
      <c r="BM5" s="660"/>
      <c r="BN5" s="661"/>
      <c r="BO5" s="662">
        <v>100</v>
      </c>
      <c r="BP5" s="662"/>
      <c r="BQ5" s="662"/>
      <c r="BR5" s="662"/>
      <c r="BS5" s="663">
        <v>683</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41803</v>
      </c>
      <c r="S6" s="660"/>
      <c r="T6" s="660"/>
      <c r="U6" s="660"/>
      <c r="V6" s="660"/>
      <c r="W6" s="660"/>
      <c r="X6" s="660"/>
      <c r="Y6" s="661"/>
      <c r="Z6" s="662">
        <v>1.5</v>
      </c>
      <c r="AA6" s="662"/>
      <c r="AB6" s="662"/>
      <c r="AC6" s="662"/>
      <c r="AD6" s="663">
        <v>41803</v>
      </c>
      <c r="AE6" s="663"/>
      <c r="AF6" s="663"/>
      <c r="AG6" s="663"/>
      <c r="AH6" s="663"/>
      <c r="AI6" s="663"/>
      <c r="AJ6" s="663"/>
      <c r="AK6" s="663"/>
      <c r="AL6" s="664">
        <v>2.4</v>
      </c>
      <c r="AM6" s="665"/>
      <c r="AN6" s="665"/>
      <c r="AO6" s="666"/>
      <c r="AP6" s="656" t="s">
        <v>228</v>
      </c>
      <c r="AQ6" s="657"/>
      <c r="AR6" s="657"/>
      <c r="AS6" s="657"/>
      <c r="AT6" s="657"/>
      <c r="AU6" s="657"/>
      <c r="AV6" s="657"/>
      <c r="AW6" s="657"/>
      <c r="AX6" s="657"/>
      <c r="AY6" s="657"/>
      <c r="AZ6" s="657"/>
      <c r="BA6" s="657"/>
      <c r="BB6" s="657"/>
      <c r="BC6" s="657"/>
      <c r="BD6" s="657"/>
      <c r="BE6" s="657"/>
      <c r="BF6" s="658"/>
      <c r="BG6" s="659">
        <v>289267</v>
      </c>
      <c r="BH6" s="660"/>
      <c r="BI6" s="660"/>
      <c r="BJ6" s="660"/>
      <c r="BK6" s="660"/>
      <c r="BL6" s="660"/>
      <c r="BM6" s="660"/>
      <c r="BN6" s="661"/>
      <c r="BO6" s="662">
        <v>100</v>
      </c>
      <c r="BP6" s="662"/>
      <c r="BQ6" s="662"/>
      <c r="BR6" s="662"/>
      <c r="BS6" s="663">
        <v>683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51208</v>
      </c>
      <c r="CS6" s="660"/>
      <c r="CT6" s="660"/>
      <c r="CU6" s="660"/>
      <c r="CV6" s="660"/>
      <c r="CW6" s="660"/>
      <c r="CX6" s="660"/>
      <c r="CY6" s="661"/>
      <c r="CZ6" s="653">
        <v>1.8</v>
      </c>
      <c r="DA6" s="654"/>
      <c r="DB6" s="654"/>
      <c r="DC6" s="673"/>
      <c r="DD6" s="668" t="s">
        <v>230</v>
      </c>
      <c r="DE6" s="660"/>
      <c r="DF6" s="660"/>
      <c r="DG6" s="660"/>
      <c r="DH6" s="660"/>
      <c r="DI6" s="660"/>
      <c r="DJ6" s="660"/>
      <c r="DK6" s="660"/>
      <c r="DL6" s="660"/>
      <c r="DM6" s="660"/>
      <c r="DN6" s="660"/>
      <c r="DO6" s="660"/>
      <c r="DP6" s="661"/>
      <c r="DQ6" s="668">
        <v>51208</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319</v>
      </c>
      <c r="S7" s="660"/>
      <c r="T7" s="660"/>
      <c r="U7" s="660"/>
      <c r="V7" s="660"/>
      <c r="W7" s="660"/>
      <c r="X7" s="660"/>
      <c r="Y7" s="661"/>
      <c r="Z7" s="662">
        <v>0</v>
      </c>
      <c r="AA7" s="662"/>
      <c r="AB7" s="662"/>
      <c r="AC7" s="662"/>
      <c r="AD7" s="663">
        <v>319</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86703</v>
      </c>
      <c r="BH7" s="660"/>
      <c r="BI7" s="660"/>
      <c r="BJ7" s="660"/>
      <c r="BK7" s="660"/>
      <c r="BL7" s="660"/>
      <c r="BM7" s="660"/>
      <c r="BN7" s="661"/>
      <c r="BO7" s="662">
        <v>30</v>
      </c>
      <c r="BP7" s="662"/>
      <c r="BQ7" s="662"/>
      <c r="BR7" s="662"/>
      <c r="BS7" s="663">
        <v>683</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582680</v>
      </c>
      <c r="CS7" s="660"/>
      <c r="CT7" s="660"/>
      <c r="CU7" s="660"/>
      <c r="CV7" s="660"/>
      <c r="CW7" s="660"/>
      <c r="CX7" s="660"/>
      <c r="CY7" s="661"/>
      <c r="CZ7" s="662">
        <v>20.7</v>
      </c>
      <c r="DA7" s="662"/>
      <c r="DB7" s="662"/>
      <c r="DC7" s="662"/>
      <c r="DD7" s="668">
        <v>18080</v>
      </c>
      <c r="DE7" s="660"/>
      <c r="DF7" s="660"/>
      <c r="DG7" s="660"/>
      <c r="DH7" s="660"/>
      <c r="DI7" s="660"/>
      <c r="DJ7" s="660"/>
      <c r="DK7" s="660"/>
      <c r="DL7" s="660"/>
      <c r="DM7" s="660"/>
      <c r="DN7" s="660"/>
      <c r="DO7" s="660"/>
      <c r="DP7" s="661"/>
      <c r="DQ7" s="668">
        <v>369013</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454</v>
      </c>
      <c r="S8" s="660"/>
      <c r="T8" s="660"/>
      <c r="U8" s="660"/>
      <c r="V8" s="660"/>
      <c r="W8" s="660"/>
      <c r="X8" s="660"/>
      <c r="Y8" s="661"/>
      <c r="Z8" s="662">
        <v>0</v>
      </c>
      <c r="AA8" s="662"/>
      <c r="AB8" s="662"/>
      <c r="AC8" s="662"/>
      <c r="AD8" s="663">
        <v>454</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3707</v>
      </c>
      <c r="BH8" s="660"/>
      <c r="BI8" s="660"/>
      <c r="BJ8" s="660"/>
      <c r="BK8" s="660"/>
      <c r="BL8" s="660"/>
      <c r="BM8" s="660"/>
      <c r="BN8" s="661"/>
      <c r="BO8" s="662">
        <v>1.3</v>
      </c>
      <c r="BP8" s="662"/>
      <c r="BQ8" s="662"/>
      <c r="BR8" s="662"/>
      <c r="BS8" s="668" t="s">
        <v>124</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527665</v>
      </c>
      <c r="CS8" s="660"/>
      <c r="CT8" s="660"/>
      <c r="CU8" s="660"/>
      <c r="CV8" s="660"/>
      <c r="CW8" s="660"/>
      <c r="CX8" s="660"/>
      <c r="CY8" s="661"/>
      <c r="CZ8" s="662">
        <v>18.7</v>
      </c>
      <c r="DA8" s="662"/>
      <c r="DB8" s="662"/>
      <c r="DC8" s="662"/>
      <c r="DD8" s="668">
        <v>5097</v>
      </c>
      <c r="DE8" s="660"/>
      <c r="DF8" s="660"/>
      <c r="DG8" s="660"/>
      <c r="DH8" s="660"/>
      <c r="DI8" s="660"/>
      <c r="DJ8" s="660"/>
      <c r="DK8" s="660"/>
      <c r="DL8" s="660"/>
      <c r="DM8" s="660"/>
      <c r="DN8" s="660"/>
      <c r="DO8" s="660"/>
      <c r="DP8" s="661"/>
      <c r="DQ8" s="668">
        <v>335059</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461</v>
      </c>
      <c r="S9" s="660"/>
      <c r="T9" s="660"/>
      <c r="U9" s="660"/>
      <c r="V9" s="660"/>
      <c r="W9" s="660"/>
      <c r="X9" s="660"/>
      <c r="Y9" s="661"/>
      <c r="Z9" s="662">
        <v>0</v>
      </c>
      <c r="AA9" s="662"/>
      <c r="AB9" s="662"/>
      <c r="AC9" s="662"/>
      <c r="AD9" s="663">
        <v>461</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71828</v>
      </c>
      <c r="BH9" s="660"/>
      <c r="BI9" s="660"/>
      <c r="BJ9" s="660"/>
      <c r="BK9" s="660"/>
      <c r="BL9" s="660"/>
      <c r="BM9" s="660"/>
      <c r="BN9" s="661"/>
      <c r="BO9" s="662">
        <v>24.8</v>
      </c>
      <c r="BP9" s="662"/>
      <c r="BQ9" s="662"/>
      <c r="BR9" s="662"/>
      <c r="BS9" s="668" t="s">
        <v>124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242564</v>
      </c>
      <c r="CS9" s="660"/>
      <c r="CT9" s="660"/>
      <c r="CU9" s="660"/>
      <c r="CV9" s="660"/>
      <c r="CW9" s="660"/>
      <c r="CX9" s="660"/>
      <c r="CY9" s="661"/>
      <c r="CZ9" s="662">
        <v>8.6</v>
      </c>
      <c r="DA9" s="662"/>
      <c r="DB9" s="662"/>
      <c r="DC9" s="662"/>
      <c r="DD9" s="668">
        <v>2780</v>
      </c>
      <c r="DE9" s="660"/>
      <c r="DF9" s="660"/>
      <c r="DG9" s="660"/>
      <c r="DH9" s="660"/>
      <c r="DI9" s="660"/>
      <c r="DJ9" s="660"/>
      <c r="DK9" s="660"/>
      <c r="DL9" s="660"/>
      <c r="DM9" s="660"/>
      <c r="DN9" s="660"/>
      <c r="DO9" s="660"/>
      <c r="DP9" s="661"/>
      <c r="DQ9" s="668">
        <v>223380</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124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7597</v>
      </c>
      <c r="BH10" s="660"/>
      <c r="BI10" s="660"/>
      <c r="BJ10" s="660"/>
      <c r="BK10" s="660"/>
      <c r="BL10" s="660"/>
      <c r="BM10" s="660"/>
      <c r="BN10" s="661"/>
      <c r="BO10" s="662">
        <v>2.6</v>
      </c>
      <c r="BP10" s="662"/>
      <c r="BQ10" s="662"/>
      <c r="BR10" s="662"/>
      <c r="BS10" s="668" t="s">
        <v>124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5354</v>
      </c>
      <c r="CS10" s="660"/>
      <c r="CT10" s="660"/>
      <c r="CU10" s="660"/>
      <c r="CV10" s="660"/>
      <c r="CW10" s="660"/>
      <c r="CX10" s="660"/>
      <c r="CY10" s="661"/>
      <c r="CZ10" s="662">
        <v>0.2</v>
      </c>
      <c r="DA10" s="662"/>
      <c r="DB10" s="662"/>
      <c r="DC10" s="662"/>
      <c r="DD10" s="668" t="s">
        <v>124</v>
      </c>
      <c r="DE10" s="660"/>
      <c r="DF10" s="660"/>
      <c r="DG10" s="660"/>
      <c r="DH10" s="660"/>
      <c r="DI10" s="660"/>
      <c r="DJ10" s="660"/>
      <c r="DK10" s="660"/>
      <c r="DL10" s="660"/>
      <c r="DM10" s="660"/>
      <c r="DN10" s="660"/>
      <c r="DO10" s="660"/>
      <c r="DP10" s="661"/>
      <c r="DQ10" s="668">
        <v>154</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230</v>
      </c>
      <c r="AA11" s="662"/>
      <c r="AB11" s="662"/>
      <c r="AC11" s="662"/>
      <c r="AD11" s="663" t="s">
        <v>124</v>
      </c>
      <c r="AE11" s="663"/>
      <c r="AF11" s="663"/>
      <c r="AG11" s="663"/>
      <c r="AH11" s="663"/>
      <c r="AI11" s="663"/>
      <c r="AJ11" s="663"/>
      <c r="AK11" s="663"/>
      <c r="AL11" s="664" t="s">
        <v>124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3571</v>
      </c>
      <c r="BH11" s="660"/>
      <c r="BI11" s="660"/>
      <c r="BJ11" s="660"/>
      <c r="BK11" s="660"/>
      <c r="BL11" s="660"/>
      <c r="BM11" s="660"/>
      <c r="BN11" s="661"/>
      <c r="BO11" s="662">
        <v>1.2</v>
      </c>
      <c r="BP11" s="662"/>
      <c r="BQ11" s="662"/>
      <c r="BR11" s="662"/>
      <c r="BS11" s="668">
        <v>683</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115749</v>
      </c>
      <c r="CS11" s="660"/>
      <c r="CT11" s="660"/>
      <c r="CU11" s="660"/>
      <c r="CV11" s="660"/>
      <c r="CW11" s="660"/>
      <c r="CX11" s="660"/>
      <c r="CY11" s="661"/>
      <c r="CZ11" s="662">
        <v>4.0999999999999996</v>
      </c>
      <c r="DA11" s="662"/>
      <c r="DB11" s="662"/>
      <c r="DC11" s="662"/>
      <c r="DD11" s="668">
        <v>7174</v>
      </c>
      <c r="DE11" s="660"/>
      <c r="DF11" s="660"/>
      <c r="DG11" s="660"/>
      <c r="DH11" s="660"/>
      <c r="DI11" s="660"/>
      <c r="DJ11" s="660"/>
      <c r="DK11" s="660"/>
      <c r="DL11" s="660"/>
      <c r="DM11" s="660"/>
      <c r="DN11" s="660"/>
      <c r="DO11" s="660"/>
      <c r="DP11" s="661"/>
      <c r="DQ11" s="668">
        <v>54056</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44023</v>
      </c>
      <c r="S12" s="660"/>
      <c r="T12" s="660"/>
      <c r="U12" s="660"/>
      <c r="V12" s="660"/>
      <c r="W12" s="660"/>
      <c r="X12" s="660"/>
      <c r="Y12" s="661"/>
      <c r="Z12" s="662">
        <v>1.5</v>
      </c>
      <c r="AA12" s="662"/>
      <c r="AB12" s="662"/>
      <c r="AC12" s="662"/>
      <c r="AD12" s="663">
        <v>44023</v>
      </c>
      <c r="AE12" s="663"/>
      <c r="AF12" s="663"/>
      <c r="AG12" s="663"/>
      <c r="AH12" s="663"/>
      <c r="AI12" s="663"/>
      <c r="AJ12" s="663"/>
      <c r="AK12" s="663"/>
      <c r="AL12" s="664">
        <v>2.5</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173586</v>
      </c>
      <c r="BH12" s="660"/>
      <c r="BI12" s="660"/>
      <c r="BJ12" s="660"/>
      <c r="BK12" s="660"/>
      <c r="BL12" s="660"/>
      <c r="BM12" s="660"/>
      <c r="BN12" s="661"/>
      <c r="BO12" s="662">
        <v>60</v>
      </c>
      <c r="BP12" s="662"/>
      <c r="BQ12" s="662"/>
      <c r="BR12" s="662"/>
      <c r="BS12" s="668" t="s">
        <v>230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85528</v>
      </c>
      <c r="CS12" s="660"/>
      <c r="CT12" s="660"/>
      <c r="CU12" s="660"/>
      <c r="CV12" s="660"/>
      <c r="CW12" s="660"/>
      <c r="CX12" s="660"/>
      <c r="CY12" s="661"/>
      <c r="CZ12" s="662">
        <v>3</v>
      </c>
      <c r="DA12" s="662"/>
      <c r="DB12" s="662"/>
      <c r="DC12" s="662"/>
      <c r="DD12" s="668">
        <v>9045</v>
      </c>
      <c r="DE12" s="660"/>
      <c r="DF12" s="660"/>
      <c r="DG12" s="660"/>
      <c r="DH12" s="660"/>
      <c r="DI12" s="660"/>
      <c r="DJ12" s="660"/>
      <c r="DK12" s="660"/>
      <c r="DL12" s="660"/>
      <c r="DM12" s="660"/>
      <c r="DN12" s="660"/>
      <c r="DO12" s="660"/>
      <c r="DP12" s="661"/>
      <c r="DQ12" s="668">
        <v>78284</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3312</v>
      </c>
      <c r="S13" s="660"/>
      <c r="T13" s="660"/>
      <c r="U13" s="660"/>
      <c r="V13" s="660"/>
      <c r="W13" s="660"/>
      <c r="X13" s="660"/>
      <c r="Y13" s="661"/>
      <c r="Z13" s="662">
        <v>0.1</v>
      </c>
      <c r="AA13" s="662"/>
      <c r="AB13" s="662"/>
      <c r="AC13" s="662"/>
      <c r="AD13" s="663">
        <v>3312</v>
      </c>
      <c r="AE13" s="663"/>
      <c r="AF13" s="663"/>
      <c r="AG13" s="663"/>
      <c r="AH13" s="663"/>
      <c r="AI13" s="663"/>
      <c r="AJ13" s="663"/>
      <c r="AK13" s="663"/>
      <c r="AL13" s="664">
        <v>0.2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172857</v>
      </c>
      <c r="BH13" s="660"/>
      <c r="BI13" s="660"/>
      <c r="BJ13" s="660"/>
      <c r="BK13" s="660"/>
      <c r="BL13" s="660"/>
      <c r="BM13" s="660"/>
      <c r="BN13" s="661"/>
      <c r="BO13" s="662">
        <v>59.8</v>
      </c>
      <c r="BP13" s="662"/>
      <c r="BQ13" s="662"/>
      <c r="BR13" s="662"/>
      <c r="BS13" s="668" t="s">
        <v>124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414396</v>
      </c>
      <c r="CS13" s="660"/>
      <c r="CT13" s="660"/>
      <c r="CU13" s="660"/>
      <c r="CV13" s="660"/>
      <c r="CW13" s="660"/>
      <c r="CX13" s="660"/>
      <c r="CY13" s="661"/>
      <c r="CZ13" s="662">
        <v>14.7</v>
      </c>
      <c r="DA13" s="662"/>
      <c r="DB13" s="662"/>
      <c r="DC13" s="662"/>
      <c r="DD13" s="668">
        <v>85631</v>
      </c>
      <c r="DE13" s="660"/>
      <c r="DF13" s="660"/>
      <c r="DG13" s="660"/>
      <c r="DH13" s="660"/>
      <c r="DI13" s="660"/>
      <c r="DJ13" s="660"/>
      <c r="DK13" s="660"/>
      <c r="DL13" s="660"/>
      <c r="DM13" s="660"/>
      <c r="DN13" s="660"/>
      <c r="DO13" s="660"/>
      <c r="DP13" s="661"/>
      <c r="DQ13" s="668">
        <v>320129</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230</v>
      </c>
      <c r="AA14" s="662"/>
      <c r="AB14" s="662"/>
      <c r="AC14" s="662"/>
      <c r="AD14" s="663" t="s">
        <v>230</v>
      </c>
      <c r="AE14" s="663"/>
      <c r="AF14" s="663"/>
      <c r="AG14" s="663"/>
      <c r="AH14" s="663"/>
      <c r="AI14" s="663"/>
      <c r="AJ14" s="663"/>
      <c r="AK14" s="663"/>
      <c r="AL14" s="664" t="s">
        <v>253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4896</v>
      </c>
      <c r="BH14" s="660"/>
      <c r="BI14" s="660"/>
      <c r="BJ14" s="660"/>
      <c r="BK14" s="660"/>
      <c r="BL14" s="660"/>
      <c r="BM14" s="660"/>
      <c r="BN14" s="661"/>
      <c r="BO14" s="662">
        <v>1.7</v>
      </c>
      <c r="BP14" s="662"/>
      <c r="BQ14" s="662"/>
      <c r="BR14" s="662"/>
      <c r="BS14" s="668" t="s">
        <v>230</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176384</v>
      </c>
      <c r="CS14" s="660"/>
      <c r="CT14" s="660"/>
      <c r="CU14" s="660"/>
      <c r="CV14" s="660"/>
      <c r="CW14" s="660"/>
      <c r="CX14" s="660"/>
      <c r="CY14" s="661"/>
      <c r="CZ14" s="662">
        <v>6.3</v>
      </c>
      <c r="DA14" s="662"/>
      <c r="DB14" s="662"/>
      <c r="DC14" s="662"/>
      <c r="DD14" s="668" t="s">
        <v>124</v>
      </c>
      <c r="DE14" s="660"/>
      <c r="DF14" s="660"/>
      <c r="DG14" s="660"/>
      <c r="DH14" s="660"/>
      <c r="DI14" s="660"/>
      <c r="DJ14" s="660"/>
      <c r="DK14" s="660"/>
      <c r="DL14" s="660"/>
      <c r="DM14" s="660"/>
      <c r="DN14" s="660"/>
      <c r="DO14" s="660"/>
      <c r="DP14" s="661"/>
      <c r="DQ14" s="668">
        <v>161384</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10622</v>
      </c>
      <c r="S15" s="660"/>
      <c r="T15" s="660"/>
      <c r="U15" s="660"/>
      <c r="V15" s="660"/>
      <c r="W15" s="660"/>
      <c r="X15" s="660"/>
      <c r="Y15" s="661"/>
      <c r="Z15" s="662">
        <v>0.4</v>
      </c>
      <c r="AA15" s="662"/>
      <c r="AB15" s="662"/>
      <c r="AC15" s="662"/>
      <c r="AD15" s="663">
        <v>10622</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24082</v>
      </c>
      <c r="BH15" s="660"/>
      <c r="BI15" s="660"/>
      <c r="BJ15" s="660"/>
      <c r="BK15" s="660"/>
      <c r="BL15" s="660"/>
      <c r="BM15" s="660"/>
      <c r="BN15" s="661"/>
      <c r="BO15" s="662">
        <v>8.3000000000000007</v>
      </c>
      <c r="BP15" s="662"/>
      <c r="BQ15" s="662"/>
      <c r="BR15" s="662"/>
      <c r="BS15" s="668" t="s">
        <v>124</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185233</v>
      </c>
      <c r="CS15" s="660"/>
      <c r="CT15" s="660"/>
      <c r="CU15" s="660"/>
      <c r="CV15" s="660"/>
      <c r="CW15" s="660"/>
      <c r="CX15" s="660"/>
      <c r="CY15" s="661"/>
      <c r="CZ15" s="662">
        <v>6.6</v>
      </c>
      <c r="DA15" s="662"/>
      <c r="DB15" s="662"/>
      <c r="DC15" s="662"/>
      <c r="DD15" s="668">
        <v>7926</v>
      </c>
      <c r="DE15" s="660"/>
      <c r="DF15" s="660"/>
      <c r="DG15" s="660"/>
      <c r="DH15" s="660"/>
      <c r="DI15" s="660"/>
      <c r="DJ15" s="660"/>
      <c r="DK15" s="660"/>
      <c r="DL15" s="660"/>
      <c r="DM15" s="660"/>
      <c r="DN15" s="660"/>
      <c r="DO15" s="660"/>
      <c r="DP15" s="661"/>
      <c r="DQ15" s="668">
        <v>177000</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230</v>
      </c>
      <c r="AA16" s="662"/>
      <c r="AB16" s="662"/>
      <c r="AC16" s="662"/>
      <c r="AD16" s="663" t="s">
        <v>124</v>
      </c>
      <c r="AE16" s="663"/>
      <c r="AF16" s="663"/>
      <c r="AG16" s="663"/>
      <c r="AH16" s="663"/>
      <c r="AI16" s="663"/>
      <c r="AJ16" s="663"/>
      <c r="AK16" s="663"/>
      <c r="AL16" s="664" t="s">
        <v>124</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230</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124</v>
      </c>
      <c r="CS16" s="660"/>
      <c r="CT16" s="660"/>
      <c r="CU16" s="660"/>
      <c r="CV16" s="660"/>
      <c r="CW16" s="660"/>
      <c r="CX16" s="660"/>
      <c r="CY16" s="661"/>
      <c r="CZ16" s="662" t="s">
        <v>230</v>
      </c>
      <c r="DA16" s="662"/>
      <c r="DB16" s="662"/>
      <c r="DC16" s="662"/>
      <c r="DD16" s="668" t="s">
        <v>124</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84</v>
      </c>
      <c r="S17" s="660"/>
      <c r="T17" s="660"/>
      <c r="U17" s="660"/>
      <c r="V17" s="660"/>
      <c r="W17" s="660"/>
      <c r="X17" s="660"/>
      <c r="Y17" s="661"/>
      <c r="Z17" s="662">
        <v>0</v>
      </c>
      <c r="AA17" s="662"/>
      <c r="AB17" s="662"/>
      <c r="AC17" s="662"/>
      <c r="AD17" s="663">
        <v>84</v>
      </c>
      <c r="AE17" s="663"/>
      <c r="AF17" s="663"/>
      <c r="AG17" s="663"/>
      <c r="AH17" s="663"/>
      <c r="AI17" s="663"/>
      <c r="AJ17" s="663"/>
      <c r="AK17" s="663"/>
      <c r="AL17" s="664">
        <v>0</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230</v>
      </c>
      <c r="BH17" s="660"/>
      <c r="BI17" s="660"/>
      <c r="BJ17" s="660"/>
      <c r="BK17" s="660"/>
      <c r="BL17" s="660"/>
      <c r="BM17" s="660"/>
      <c r="BN17" s="661"/>
      <c r="BO17" s="662" t="s">
        <v>230</v>
      </c>
      <c r="BP17" s="662"/>
      <c r="BQ17" s="662"/>
      <c r="BR17" s="662"/>
      <c r="BS17" s="668" t="s">
        <v>124</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428794</v>
      </c>
      <c r="CS17" s="660"/>
      <c r="CT17" s="660"/>
      <c r="CU17" s="660"/>
      <c r="CV17" s="660"/>
      <c r="CW17" s="660"/>
      <c r="CX17" s="660"/>
      <c r="CY17" s="661"/>
      <c r="CZ17" s="662">
        <v>15.2</v>
      </c>
      <c r="DA17" s="662"/>
      <c r="DB17" s="662"/>
      <c r="DC17" s="662"/>
      <c r="DD17" s="668" t="s">
        <v>230</v>
      </c>
      <c r="DE17" s="660"/>
      <c r="DF17" s="660"/>
      <c r="DG17" s="660"/>
      <c r="DH17" s="660"/>
      <c r="DI17" s="660"/>
      <c r="DJ17" s="660"/>
      <c r="DK17" s="660"/>
      <c r="DL17" s="660"/>
      <c r="DM17" s="660"/>
      <c r="DN17" s="660"/>
      <c r="DO17" s="660"/>
      <c r="DP17" s="661"/>
      <c r="DQ17" s="668">
        <v>383217</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1515036</v>
      </c>
      <c r="S18" s="660"/>
      <c r="T18" s="660"/>
      <c r="U18" s="660"/>
      <c r="V18" s="660"/>
      <c r="W18" s="660"/>
      <c r="X18" s="660"/>
      <c r="Y18" s="661"/>
      <c r="Z18" s="662">
        <v>52.6</v>
      </c>
      <c r="AA18" s="662"/>
      <c r="AB18" s="662"/>
      <c r="AC18" s="662"/>
      <c r="AD18" s="663">
        <v>1343300</v>
      </c>
      <c r="AE18" s="663"/>
      <c r="AF18" s="663"/>
      <c r="AG18" s="663"/>
      <c r="AH18" s="663"/>
      <c r="AI18" s="663"/>
      <c r="AJ18" s="663"/>
      <c r="AK18" s="663"/>
      <c r="AL18" s="664">
        <v>75.599999999999994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230</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1343300</v>
      </c>
      <c r="S19" s="660"/>
      <c r="T19" s="660"/>
      <c r="U19" s="660"/>
      <c r="V19" s="660"/>
      <c r="W19" s="660"/>
      <c r="X19" s="660"/>
      <c r="Y19" s="661"/>
      <c r="Z19" s="662">
        <v>46.6</v>
      </c>
      <c r="AA19" s="662"/>
      <c r="AB19" s="662"/>
      <c r="AC19" s="662"/>
      <c r="AD19" s="663">
        <v>1343300</v>
      </c>
      <c r="AE19" s="663"/>
      <c r="AF19" s="663"/>
      <c r="AG19" s="663"/>
      <c r="AH19" s="663"/>
      <c r="AI19" s="663"/>
      <c r="AJ19" s="663"/>
      <c r="AK19" s="663"/>
      <c r="AL19" s="664">
        <v>75.599999999999994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230</v>
      </c>
      <c r="BH19" s="660"/>
      <c r="BI19" s="660"/>
      <c r="BJ19" s="660"/>
      <c r="BK19" s="660"/>
      <c r="BL19" s="660"/>
      <c r="BM19" s="660"/>
      <c r="BN19" s="661"/>
      <c r="BO19" s="662" t="s">
        <v>124</v>
      </c>
      <c r="BP19" s="662"/>
      <c r="BQ19" s="662"/>
      <c r="BR19" s="662"/>
      <c r="BS19" s="668" t="s">
        <v>230</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171736</v>
      </c>
      <c r="S20" s="660"/>
      <c r="T20" s="660"/>
      <c r="U20" s="660"/>
      <c r="V20" s="660"/>
      <c r="W20" s="660"/>
      <c r="X20" s="660"/>
      <c r="Y20" s="661"/>
      <c r="Z20" s="662">
        <v>6</v>
      </c>
      <c r="AA20" s="662"/>
      <c r="AB20" s="662"/>
      <c r="AC20" s="662"/>
      <c r="AD20" s="663" t="s">
        <v>124</v>
      </c>
      <c r="AE20" s="663"/>
      <c r="AF20" s="663"/>
      <c r="AG20" s="663"/>
      <c r="AH20" s="663"/>
      <c r="AI20" s="663"/>
      <c r="AJ20" s="663"/>
      <c r="AK20" s="663"/>
      <c r="AL20" s="664" t="s">
        <v>272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124</v>
      </c>
      <c r="BH20" s="660"/>
      <c r="BI20" s="660"/>
      <c r="BJ20" s="660"/>
      <c r="BK20" s="660"/>
      <c r="BL20" s="660"/>
      <c r="BM20" s="660"/>
      <c r="BN20" s="661"/>
      <c r="BO20" s="662" t="s">
        <v>230</v>
      </c>
      <c r="BP20" s="662"/>
      <c r="BQ20" s="662"/>
      <c r="BR20" s="662"/>
      <c r="BS20" s="668" t="s">
        <v>124</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2815555</v>
      </c>
      <c r="CS20" s="660"/>
      <c r="CT20" s="660"/>
      <c r="CU20" s="660"/>
      <c r="CV20" s="660"/>
      <c r="CW20" s="660"/>
      <c r="CX20" s="660"/>
      <c r="CY20" s="661"/>
      <c r="CZ20" s="662">
        <v>100</v>
      </c>
      <c r="DA20" s="662"/>
      <c r="DB20" s="662"/>
      <c r="DC20" s="662"/>
      <c r="DD20" s="668">
        <v>135733</v>
      </c>
      <c r="DE20" s="660"/>
      <c r="DF20" s="660"/>
      <c r="DG20" s="660"/>
      <c r="DH20" s="660"/>
      <c r="DI20" s="660"/>
      <c r="DJ20" s="660"/>
      <c r="DK20" s="660"/>
      <c r="DL20" s="660"/>
      <c r="DM20" s="660"/>
      <c r="DN20" s="660"/>
      <c r="DO20" s="660"/>
      <c r="DP20" s="661"/>
      <c r="DQ20" s="668">
        <v>2152884</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230</v>
      </c>
      <c r="AE21" s="663"/>
      <c r="AF21" s="663"/>
      <c r="AG21" s="663"/>
      <c r="AH21" s="663"/>
      <c r="AI21" s="663"/>
      <c r="AJ21" s="663"/>
      <c r="AK21" s="663"/>
      <c r="AL21" s="664" t="s">
        <v>230</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1905381</v>
      </c>
      <c r="S22" s="660"/>
      <c r="T22" s="660"/>
      <c r="U22" s="660"/>
      <c r="V22" s="660"/>
      <c r="W22" s="660"/>
      <c r="X22" s="660"/>
      <c r="Y22" s="661"/>
      <c r="Z22" s="662">
        <v>66.099999999999994</v>
      </c>
      <c r="AA22" s="662"/>
      <c r="AB22" s="662"/>
      <c r="AC22" s="662"/>
      <c r="AD22" s="663">
        <v>1733645</v>
      </c>
      <c r="AE22" s="663"/>
      <c r="AF22" s="663"/>
      <c r="AG22" s="663"/>
      <c r="AH22" s="663"/>
      <c r="AI22" s="663"/>
      <c r="AJ22" s="663"/>
      <c r="AK22" s="663"/>
      <c r="AL22" s="664">
        <v>97.6</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230</v>
      </c>
      <c r="BP22" s="662"/>
      <c r="BQ22" s="662"/>
      <c r="BR22" s="662"/>
      <c r="BS22" s="668" t="s">
        <v>272</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650</v>
      </c>
      <c r="S23" s="660"/>
      <c r="T23" s="660"/>
      <c r="U23" s="660"/>
      <c r="V23" s="660"/>
      <c r="W23" s="660"/>
      <c r="X23" s="660"/>
      <c r="Y23" s="661"/>
      <c r="Z23" s="662">
        <v>0</v>
      </c>
      <c r="AA23" s="662"/>
      <c r="AB23" s="662"/>
      <c r="AC23" s="662"/>
      <c r="AD23" s="663">
        <v>650</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91" t="s">
        <v>285</v>
      </c>
      <c r="DM23" s="692"/>
      <c r="DN23" s="692"/>
      <c r="DO23" s="692"/>
      <c r="DP23" s="692"/>
      <c r="DQ23" s="692"/>
      <c r="DR23" s="692"/>
      <c r="DS23" s="692"/>
      <c r="DT23" s="692"/>
      <c r="DU23" s="692"/>
      <c r="DV23" s="693"/>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3459</v>
      </c>
      <c r="S24" s="660"/>
      <c r="T24" s="660"/>
      <c r="U24" s="660"/>
      <c r="V24" s="660"/>
      <c r="W24" s="660"/>
      <c r="X24" s="660"/>
      <c r="Y24" s="661"/>
      <c r="Z24" s="662">
        <v>0.1</v>
      </c>
      <c r="AA24" s="662"/>
      <c r="AB24" s="662"/>
      <c r="AC24" s="662"/>
      <c r="AD24" s="663" t="s">
        <v>230</v>
      </c>
      <c r="AE24" s="663"/>
      <c r="AF24" s="663"/>
      <c r="AG24" s="663"/>
      <c r="AH24" s="663"/>
      <c r="AI24" s="663"/>
      <c r="AJ24" s="663"/>
      <c r="AK24" s="663"/>
      <c r="AL24" s="664" t="s">
        <v>124</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1118907</v>
      </c>
      <c r="CS24" s="649"/>
      <c r="CT24" s="649"/>
      <c r="CU24" s="649"/>
      <c r="CV24" s="649"/>
      <c r="CW24" s="649"/>
      <c r="CX24" s="649"/>
      <c r="CY24" s="650"/>
      <c r="CZ24" s="653">
        <v>39.700000000000003</v>
      </c>
      <c r="DA24" s="654"/>
      <c r="DB24" s="654"/>
      <c r="DC24" s="673"/>
      <c r="DD24" s="694">
        <v>918133</v>
      </c>
      <c r="DE24" s="649"/>
      <c r="DF24" s="649"/>
      <c r="DG24" s="649"/>
      <c r="DH24" s="649"/>
      <c r="DI24" s="649"/>
      <c r="DJ24" s="649"/>
      <c r="DK24" s="650"/>
      <c r="DL24" s="694">
        <v>916484</v>
      </c>
      <c r="DM24" s="649"/>
      <c r="DN24" s="649"/>
      <c r="DO24" s="649"/>
      <c r="DP24" s="649"/>
      <c r="DQ24" s="649"/>
      <c r="DR24" s="649"/>
      <c r="DS24" s="649"/>
      <c r="DT24" s="649"/>
      <c r="DU24" s="649"/>
      <c r="DV24" s="650"/>
      <c r="DW24" s="653">
        <v>49.6</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67510</v>
      </c>
      <c r="S25" s="660"/>
      <c r="T25" s="660"/>
      <c r="U25" s="660"/>
      <c r="V25" s="660"/>
      <c r="W25" s="660"/>
      <c r="X25" s="660"/>
      <c r="Y25" s="661"/>
      <c r="Z25" s="662">
        <v>2.2999999999999998</v>
      </c>
      <c r="AA25" s="662"/>
      <c r="AB25" s="662"/>
      <c r="AC25" s="662"/>
      <c r="AD25" s="663" t="s">
        <v>124</v>
      </c>
      <c r="AE25" s="663"/>
      <c r="AF25" s="663"/>
      <c r="AG25" s="663"/>
      <c r="AH25" s="663"/>
      <c r="AI25" s="663"/>
      <c r="AJ25" s="663"/>
      <c r="AK25" s="663"/>
      <c r="AL25" s="664" t="s">
        <v>230</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230</v>
      </c>
      <c r="BP25" s="662"/>
      <c r="BQ25" s="662"/>
      <c r="BR25" s="662"/>
      <c r="BS25" s="668" t="s">
        <v>230</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521514</v>
      </c>
      <c r="CS25" s="683"/>
      <c r="CT25" s="683"/>
      <c r="CU25" s="683"/>
      <c r="CV25" s="683"/>
      <c r="CW25" s="683"/>
      <c r="CX25" s="683"/>
      <c r="CY25" s="684"/>
      <c r="CZ25" s="664">
        <v>18.5</v>
      </c>
      <c r="DA25" s="695"/>
      <c r="DB25" s="695"/>
      <c r="DC25" s="697"/>
      <c r="DD25" s="668">
        <v>492457</v>
      </c>
      <c r="DE25" s="683"/>
      <c r="DF25" s="683"/>
      <c r="DG25" s="683"/>
      <c r="DH25" s="683"/>
      <c r="DI25" s="683"/>
      <c r="DJ25" s="683"/>
      <c r="DK25" s="684"/>
      <c r="DL25" s="668">
        <v>490857</v>
      </c>
      <c r="DM25" s="683"/>
      <c r="DN25" s="683"/>
      <c r="DO25" s="683"/>
      <c r="DP25" s="683"/>
      <c r="DQ25" s="683"/>
      <c r="DR25" s="683"/>
      <c r="DS25" s="683"/>
      <c r="DT25" s="683"/>
      <c r="DU25" s="683"/>
      <c r="DV25" s="684"/>
      <c r="DW25" s="664">
        <v>26.6</v>
      </c>
      <c r="DX25" s="695"/>
      <c r="DY25" s="695"/>
      <c r="DZ25" s="695"/>
      <c r="EA25" s="695"/>
      <c r="EB25" s="695"/>
      <c r="EC25" s="696"/>
    </row>
    <row r="26" spans="2:133" ht="11.25" customHeight="1" x14ac:dyDescent="0.15">
      <c r="B26" s="656" t="s">
        <v>293</v>
      </c>
      <c r="C26" s="657"/>
      <c r="D26" s="657"/>
      <c r="E26" s="657"/>
      <c r="F26" s="657"/>
      <c r="G26" s="657"/>
      <c r="H26" s="657"/>
      <c r="I26" s="657"/>
      <c r="J26" s="657"/>
      <c r="K26" s="657"/>
      <c r="L26" s="657"/>
      <c r="M26" s="657"/>
      <c r="N26" s="657"/>
      <c r="O26" s="657"/>
      <c r="P26" s="657"/>
      <c r="Q26" s="658"/>
      <c r="R26" s="659">
        <v>6816</v>
      </c>
      <c r="S26" s="660"/>
      <c r="T26" s="660"/>
      <c r="U26" s="660"/>
      <c r="V26" s="660"/>
      <c r="W26" s="660"/>
      <c r="X26" s="660"/>
      <c r="Y26" s="661"/>
      <c r="Z26" s="662">
        <v>0.2</v>
      </c>
      <c r="AA26" s="662"/>
      <c r="AB26" s="662"/>
      <c r="AC26" s="662"/>
      <c r="AD26" s="663" t="s">
        <v>272</v>
      </c>
      <c r="AE26" s="663"/>
      <c r="AF26" s="663"/>
      <c r="AG26" s="663"/>
      <c r="AH26" s="663"/>
      <c r="AI26" s="663"/>
      <c r="AJ26" s="663"/>
      <c r="AK26" s="663"/>
      <c r="AL26" s="664" t="s">
        <v>124</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230</v>
      </c>
      <c r="BP26" s="662"/>
      <c r="BQ26" s="662"/>
      <c r="BR26" s="662"/>
      <c r="BS26" s="668" t="s">
        <v>124</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325733</v>
      </c>
      <c r="CS26" s="660"/>
      <c r="CT26" s="660"/>
      <c r="CU26" s="660"/>
      <c r="CV26" s="660"/>
      <c r="CW26" s="660"/>
      <c r="CX26" s="660"/>
      <c r="CY26" s="661"/>
      <c r="CZ26" s="664">
        <v>11.6</v>
      </c>
      <c r="DA26" s="695"/>
      <c r="DB26" s="695"/>
      <c r="DC26" s="697"/>
      <c r="DD26" s="668">
        <v>302050</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5"/>
      <c r="DY26" s="695"/>
      <c r="DZ26" s="695"/>
      <c r="EA26" s="695"/>
      <c r="EB26" s="695"/>
      <c r="EC26" s="696"/>
    </row>
    <row r="27" spans="2:133" ht="11.25" customHeight="1" x14ac:dyDescent="0.15">
      <c r="B27" s="656" t="s">
        <v>296</v>
      </c>
      <c r="C27" s="657"/>
      <c r="D27" s="657"/>
      <c r="E27" s="657"/>
      <c r="F27" s="657"/>
      <c r="G27" s="657"/>
      <c r="H27" s="657"/>
      <c r="I27" s="657"/>
      <c r="J27" s="657"/>
      <c r="K27" s="657"/>
      <c r="L27" s="657"/>
      <c r="M27" s="657"/>
      <c r="N27" s="657"/>
      <c r="O27" s="657"/>
      <c r="P27" s="657"/>
      <c r="Q27" s="658"/>
      <c r="R27" s="659">
        <v>134178</v>
      </c>
      <c r="S27" s="660"/>
      <c r="T27" s="660"/>
      <c r="U27" s="660"/>
      <c r="V27" s="660"/>
      <c r="W27" s="660"/>
      <c r="X27" s="660"/>
      <c r="Y27" s="661"/>
      <c r="Z27" s="662">
        <v>4.7</v>
      </c>
      <c r="AA27" s="662"/>
      <c r="AB27" s="662"/>
      <c r="AC27" s="662"/>
      <c r="AD27" s="663" t="s">
        <v>230</v>
      </c>
      <c r="AE27" s="663"/>
      <c r="AF27" s="663"/>
      <c r="AG27" s="663"/>
      <c r="AH27" s="663"/>
      <c r="AI27" s="663"/>
      <c r="AJ27" s="663"/>
      <c r="AK27" s="663"/>
      <c r="AL27" s="664" t="s">
        <v>230</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289267</v>
      </c>
      <c r="BH27" s="660"/>
      <c r="BI27" s="660"/>
      <c r="BJ27" s="660"/>
      <c r="BK27" s="660"/>
      <c r="BL27" s="660"/>
      <c r="BM27" s="660"/>
      <c r="BN27" s="661"/>
      <c r="BO27" s="662">
        <v>100</v>
      </c>
      <c r="BP27" s="662"/>
      <c r="BQ27" s="662"/>
      <c r="BR27" s="662"/>
      <c r="BS27" s="668">
        <v>683</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168599</v>
      </c>
      <c r="CS27" s="683"/>
      <c r="CT27" s="683"/>
      <c r="CU27" s="683"/>
      <c r="CV27" s="683"/>
      <c r="CW27" s="683"/>
      <c r="CX27" s="683"/>
      <c r="CY27" s="684"/>
      <c r="CZ27" s="664">
        <v>6</v>
      </c>
      <c r="DA27" s="695"/>
      <c r="DB27" s="695"/>
      <c r="DC27" s="697"/>
      <c r="DD27" s="668">
        <v>42459</v>
      </c>
      <c r="DE27" s="683"/>
      <c r="DF27" s="683"/>
      <c r="DG27" s="683"/>
      <c r="DH27" s="683"/>
      <c r="DI27" s="683"/>
      <c r="DJ27" s="683"/>
      <c r="DK27" s="684"/>
      <c r="DL27" s="668">
        <v>42410</v>
      </c>
      <c r="DM27" s="683"/>
      <c r="DN27" s="683"/>
      <c r="DO27" s="683"/>
      <c r="DP27" s="683"/>
      <c r="DQ27" s="683"/>
      <c r="DR27" s="683"/>
      <c r="DS27" s="683"/>
      <c r="DT27" s="683"/>
      <c r="DU27" s="683"/>
      <c r="DV27" s="684"/>
      <c r="DW27" s="664">
        <v>2.2999999999999998</v>
      </c>
      <c r="DX27" s="695"/>
      <c r="DY27" s="695"/>
      <c r="DZ27" s="695"/>
      <c r="EA27" s="695"/>
      <c r="EB27" s="695"/>
      <c r="EC27" s="696"/>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230</v>
      </c>
      <c r="AA28" s="662"/>
      <c r="AB28" s="662"/>
      <c r="AC28" s="662"/>
      <c r="AD28" s="663" t="s">
        <v>230</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428794</v>
      </c>
      <c r="CS28" s="660"/>
      <c r="CT28" s="660"/>
      <c r="CU28" s="660"/>
      <c r="CV28" s="660"/>
      <c r="CW28" s="660"/>
      <c r="CX28" s="660"/>
      <c r="CY28" s="661"/>
      <c r="CZ28" s="664">
        <v>15.2</v>
      </c>
      <c r="DA28" s="695"/>
      <c r="DB28" s="695"/>
      <c r="DC28" s="697"/>
      <c r="DD28" s="668">
        <v>383217</v>
      </c>
      <c r="DE28" s="660"/>
      <c r="DF28" s="660"/>
      <c r="DG28" s="660"/>
      <c r="DH28" s="660"/>
      <c r="DI28" s="660"/>
      <c r="DJ28" s="660"/>
      <c r="DK28" s="661"/>
      <c r="DL28" s="668">
        <v>383217</v>
      </c>
      <c r="DM28" s="660"/>
      <c r="DN28" s="660"/>
      <c r="DO28" s="660"/>
      <c r="DP28" s="660"/>
      <c r="DQ28" s="660"/>
      <c r="DR28" s="660"/>
      <c r="DS28" s="660"/>
      <c r="DT28" s="660"/>
      <c r="DU28" s="660"/>
      <c r="DV28" s="661"/>
      <c r="DW28" s="664">
        <v>20.7</v>
      </c>
      <c r="DX28" s="695"/>
      <c r="DY28" s="695"/>
      <c r="DZ28" s="695"/>
      <c r="EA28" s="695"/>
      <c r="EB28" s="695"/>
      <c r="EC28" s="696"/>
    </row>
    <row r="29" spans="2:133" ht="11.25" customHeight="1" x14ac:dyDescent="0.15">
      <c r="B29" s="656" t="s">
        <v>301</v>
      </c>
      <c r="C29" s="657"/>
      <c r="D29" s="657"/>
      <c r="E29" s="657"/>
      <c r="F29" s="657"/>
      <c r="G29" s="657"/>
      <c r="H29" s="657"/>
      <c r="I29" s="657"/>
      <c r="J29" s="657"/>
      <c r="K29" s="657"/>
      <c r="L29" s="657"/>
      <c r="M29" s="657"/>
      <c r="N29" s="657"/>
      <c r="O29" s="657"/>
      <c r="P29" s="657"/>
      <c r="Q29" s="658"/>
      <c r="R29" s="659">
        <v>113110</v>
      </c>
      <c r="S29" s="660"/>
      <c r="T29" s="660"/>
      <c r="U29" s="660"/>
      <c r="V29" s="660"/>
      <c r="W29" s="660"/>
      <c r="X29" s="660"/>
      <c r="Y29" s="661"/>
      <c r="Z29" s="662">
        <v>3.9</v>
      </c>
      <c r="AA29" s="662"/>
      <c r="AB29" s="662"/>
      <c r="AC29" s="662"/>
      <c r="AD29" s="663" t="s">
        <v>272</v>
      </c>
      <c r="AE29" s="663"/>
      <c r="AF29" s="663"/>
      <c r="AG29" s="663"/>
      <c r="AH29" s="663"/>
      <c r="AI29" s="663"/>
      <c r="AJ29" s="663"/>
      <c r="AK29" s="663"/>
      <c r="AL29" s="664" t="s">
        <v>124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64</v>
      </c>
      <c r="CG29" s="675"/>
      <c r="CH29" s="675"/>
      <c r="CI29" s="675"/>
      <c r="CJ29" s="675"/>
      <c r="CK29" s="675"/>
      <c r="CL29" s="675"/>
      <c r="CM29" s="675"/>
      <c r="CN29" s="675"/>
      <c r="CO29" s="675"/>
      <c r="CP29" s="675"/>
      <c r="CQ29" s="676"/>
      <c r="CR29" s="659">
        <v>428701</v>
      </c>
      <c r="CS29" s="683"/>
      <c r="CT29" s="683"/>
      <c r="CU29" s="683"/>
      <c r="CV29" s="683"/>
      <c r="CW29" s="683"/>
      <c r="CX29" s="683"/>
      <c r="CY29" s="684"/>
      <c r="CZ29" s="664">
        <v>15.2</v>
      </c>
      <c r="DA29" s="695"/>
      <c r="DB29" s="695"/>
      <c r="DC29" s="697"/>
      <c r="DD29" s="668">
        <v>383124</v>
      </c>
      <c r="DE29" s="683"/>
      <c r="DF29" s="683"/>
      <c r="DG29" s="683"/>
      <c r="DH29" s="683"/>
      <c r="DI29" s="683"/>
      <c r="DJ29" s="683"/>
      <c r="DK29" s="684"/>
      <c r="DL29" s="668">
        <v>383124</v>
      </c>
      <c r="DM29" s="683"/>
      <c r="DN29" s="683"/>
      <c r="DO29" s="683"/>
      <c r="DP29" s="683"/>
      <c r="DQ29" s="683"/>
      <c r="DR29" s="683"/>
      <c r="DS29" s="683"/>
      <c r="DT29" s="683"/>
      <c r="DU29" s="683"/>
      <c r="DV29" s="684"/>
      <c r="DW29" s="664">
        <v>20.7</v>
      </c>
      <c r="DX29" s="695"/>
      <c r="DY29" s="695"/>
      <c r="DZ29" s="695"/>
      <c r="EA29" s="695"/>
      <c r="EB29" s="695"/>
      <c r="EC29" s="696"/>
    </row>
    <row r="30" spans="2:133" ht="11.25" customHeight="1" x14ac:dyDescent="0.15">
      <c r="B30" s="656" t="s">
        <v>305</v>
      </c>
      <c r="C30" s="657"/>
      <c r="D30" s="657"/>
      <c r="E30" s="657"/>
      <c r="F30" s="657"/>
      <c r="G30" s="657"/>
      <c r="H30" s="657"/>
      <c r="I30" s="657"/>
      <c r="J30" s="657"/>
      <c r="K30" s="657"/>
      <c r="L30" s="657"/>
      <c r="M30" s="657"/>
      <c r="N30" s="657"/>
      <c r="O30" s="657"/>
      <c r="P30" s="657"/>
      <c r="Q30" s="658"/>
      <c r="R30" s="659">
        <v>59752</v>
      </c>
      <c r="S30" s="660"/>
      <c r="T30" s="660"/>
      <c r="U30" s="660"/>
      <c r="V30" s="660"/>
      <c r="W30" s="660"/>
      <c r="X30" s="660"/>
      <c r="Y30" s="661"/>
      <c r="Z30" s="662">
        <v>2.1</v>
      </c>
      <c r="AA30" s="662"/>
      <c r="AB30" s="662"/>
      <c r="AC30" s="662"/>
      <c r="AD30" s="663">
        <v>41847</v>
      </c>
      <c r="AE30" s="663"/>
      <c r="AF30" s="663"/>
      <c r="AG30" s="663"/>
      <c r="AH30" s="663"/>
      <c r="AI30" s="663"/>
      <c r="AJ30" s="663"/>
      <c r="AK30" s="663"/>
      <c r="AL30" s="664">
        <v>2.4</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99.3</v>
      </c>
      <c r="BH30" s="720"/>
      <c r="BI30" s="720"/>
      <c r="BJ30" s="720"/>
      <c r="BK30" s="720"/>
      <c r="BL30" s="720"/>
      <c r="BM30" s="654">
        <v>85.6</v>
      </c>
      <c r="BN30" s="720"/>
      <c r="BO30" s="720"/>
      <c r="BP30" s="720"/>
      <c r="BQ30" s="721"/>
      <c r="BR30" s="719">
        <v>98.9</v>
      </c>
      <c r="BS30" s="720"/>
      <c r="BT30" s="720"/>
      <c r="BU30" s="720"/>
      <c r="BV30" s="720"/>
      <c r="BW30" s="720"/>
      <c r="BX30" s="654">
        <v>84.8</v>
      </c>
      <c r="BY30" s="720"/>
      <c r="BZ30" s="720"/>
      <c r="CA30" s="720"/>
      <c r="CB30" s="721"/>
      <c r="CD30" s="724"/>
      <c r="CE30" s="725"/>
      <c r="CF30" s="674" t="s">
        <v>308</v>
      </c>
      <c r="CG30" s="675"/>
      <c r="CH30" s="675"/>
      <c r="CI30" s="675"/>
      <c r="CJ30" s="675"/>
      <c r="CK30" s="675"/>
      <c r="CL30" s="675"/>
      <c r="CM30" s="675"/>
      <c r="CN30" s="675"/>
      <c r="CO30" s="675"/>
      <c r="CP30" s="675"/>
      <c r="CQ30" s="676"/>
      <c r="CR30" s="659">
        <v>393772</v>
      </c>
      <c r="CS30" s="660"/>
      <c r="CT30" s="660"/>
      <c r="CU30" s="660"/>
      <c r="CV30" s="660"/>
      <c r="CW30" s="660"/>
      <c r="CX30" s="660"/>
      <c r="CY30" s="661"/>
      <c r="CZ30" s="664">
        <v>14</v>
      </c>
      <c r="DA30" s="695"/>
      <c r="DB30" s="695"/>
      <c r="DC30" s="697"/>
      <c r="DD30" s="668">
        <v>355072</v>
      </c>
      <c r="DE30" s="660"/>
      <c r="DF30" s="660"/>
      <c r="DG30" s="660"/>
      <c r="DH30" s="660"/>
      <c r="DI30" s="660"/>
      <c r="DJ30" s="660"/>
      <c r="DK30" s="661"/>
      <c r="DL30" s="668">
        <v>355072</v>
      </c>
      <c r="DM30" s="660"/>
      <c r="DN30" s="660"/>
      <c r="DO30" s="660"/>
      <c r="DP30" s="660"/>
      <c r="DQ30" s="660"/>
      <c r="DR30" s="660"/>
      <c r="DS30" s="660"/>
      <c r="DT30" s="660"/>
      <c r="DU30" s="660"/>
      <c r="DV30" s="661"/>
      <c r="DW30" s="664">
        <v>19.2</v>
      </c>
      <c r="DX30" s="695"/>
      <c r="DY30" s="695"/>
      <c r="DZ30" s="695"/>
      <c r="EA30" s="695"/>
      <c r="EB30" s="695"/>
      <c r="EC30" s="696"/>
    </row>
    <row r="31" spans="2:133" ht="11.25" customHeight="1" x14ac:dyDescent="0.15">
      <c r="B31" s="656" t="s">
        <v>309</v>
      </c>
      <c r="C31" s="657"/>
      <c r="D31" s="657"/>
      <c r="E31" s="657"/>
      <c r="F31" s="657"/>
      <c r="G31" s="657"/>
      <c r="H31" s="657"/>
      <c r="I31" s="657"/>
      <c r="J31" s="657"/>
      <c r="K31" s="657"/>
      <c r="L31" s="657"/>
      <c r="M31" s="657"/>
      <c r="N31" s="657"/>
      <c r="O31" s="657"/>
      <c r="P31" s="657"/>
      <c r="Q31" s="658"/>
      <c r="R31" s="659">
        <v>74640</v>
      </c>
      <c r="S31" s="660"/>
      <c r="T31" s="660"/>
      <c r="U31" s="660"/>
      <c r="V31" s="660"/>
      <c r="W31" s="660"/>
      <c r="X31" s="660"/>
      <c r="Y31" s="661"/>
      <c r="Z31" s="662">
        <v>2.6</v>
      </c>
      <c r="AA31" s="662"/>
      <c r="AB31" s="662"/>
      <c r="AC31" s="662"/>
      <c r="AD31" s="663" t="s">
        <v>272</v>
      </c>
      <c r="AE31" s="663"/>
      <c r="AF31" s="663"/>
      <c r="AG31" s="663"/>
      <c r="AH31" s="663"/>
      <c r="AI31" s="663"/>
      <c r="AJ31" s="663"/>
      <c r="AK31" s="663"/>
      <c r="AL31" s="664" t="s">
        <v>124</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99.3</v>
      </c>
      <c r="BH31" s="683"/>
      <c r="BI31" s="683"/>
      <c r="BJ31" s="683"/>
      <c r="BK31" s="683"/>
      <c r="BL31" s="683"/>
      <c r="BM31" s="665">
        <v>95.9</v>
      </c>
      <c r="BN31" s="717"/>
      <c r="BO31" s="717"/>
      <c r="BP31" s="717"/>
      <c r="BQ31" s="718"/>
      <c r="BR31" s="716">
        <v>98.6</v>
      </c>
      <c r="BS31" s="683"/>
      <c r="BT31" s="683"/>
      <c r="BU31" s="683"/>
      <c r="BV31" s="683"/>
      <c r="BW31" s="683"/>
      <c r="BX31" s="665">
        <v>94.4</v>
      </c>
      <c r="BY31" s="717"/>
      <c r="BZ31" s="717"/>
      <c r="CA31" s="717"/>
      <c r="CB31" s="718"/>
      <c r="CD31" s="724"/>
      <c r="CE31" s="725"/>
      <c r="CF31" s="674" t="s">
        <v>312</v>
      </c>
      <c r="CG31" s="675"/>
      <c r="CH31" s="675"/>
      <c r="CI31" s="675"/>
      <c r="CJ31" s="675"/>
      <c r="CK31" s="675"/>
      <c r="CL31" s="675"/>
      <c r="CM31" s="675"/>
      <c r="CN31" s="675"/>
      <c r="CO31" s="675"/>
      <c r="CP31" s="675"/>
      <c r="CQ31" s="676"/>
      <c r="CR31" s="659">
        <v>34929</v>
      </c>
      <c r="CS31" s="683"/>
      <c r="CT31" s="683"/>
      <c r="CU31" s="683"/>
      <c r="CV31" s="683"/>
      <c r="CW31" s="683"/>
      <c r="CX31" s="683"/>
      <c r="CY31" s="684"/>
      <c r="CZ31" s="664">
        <v>1.2</v>
      </c>
      <c r="DA31" s="695"/>
      <c r="DB31" s="695"/>
      <c r="DC31" s="697"/>
      <c r="DD31" s="668">
        <v>28052</v>
      </c>
      <c r="DE31" s="683"/>
      <c r="DF31" s="683"/>
      <c r="DG31" s="683"/>
      <c r="DH31" s="683"/>
      <c r="DI31" s="683"/>
      <c r="DJ31" s="683"/>
      <c r="DK31" s="684"/>
      <c r="DL31" s="668">
        <v>28052</v>
      </c>
      <c r="DM31" s="683"/>
      <c r="DN31" s="683"/>
      <c r="DO31" s="683"/>
      <c r="DP31" s="683"/>
      <c r="DQ31" s="683"/>
      <c r="DR31" s="683"/>
      <c r="DS31" s="683"/>
      <c r="DT31" s="683"/>
      <c r="DU31" s="683"/>
      <c r="DV31" s="684"/>
      <c r="DW31" s="664">
        <v>1.5</v>
      </c>
      <c r="DX31" s="695"/>
      <c r="DY31" s="695"/>
      <c r="DZ31" s="695"/>
      <c r="EA31" s="695"/>
      <c r="EB31" s="695"/>
      <c r="EC31" s="696"/>
    </row>
    <row r="32" spans="2:133" ht="11.25" customHeight="1" x14ac:dyDescent="0.15">
      <c r="B32" s="656" t="s">
        <v>313</v>
      </c>
      <c r="C32" s="657"/>
      <c r="D32" s="657"/>
      <c r="E32" s="657"/>
      <c r="F32" s="657"/>
      <c r="G32" s="657"/>
      <c r="H32" s="657"/>
      <c r="I32" s="657"/>
      <c r="J32" s="657"/>
      <c r="K32" s="657"/>
      <c r="L32" s="657"/>
      <c r="M32" s="657"/>
      <c r="N32" s="657"/>
      <c r="O32" s="657"/>
      <c r="P32" s="657"/>
      <c r="Q32" s="658"/>
      <c r="R32" s="659">
        <v>220626</v>
      </c>
      <c r="S32" s="660"/>
      <c r="T32" s="660"/>
      <c r="U32" s="660"/>
      <c r="V32" s="660"/>
      <c r="W32" s="660"/>
      <c r="X32" s="660"/>
      <c r="Y32" s="661"/>
      <c r="Z32" s="662">
        <v>7.7</v>
      </c>
      <c r="AA32" s="662"/>
      <c r="AB32" s="662"/>
      <c r="AC32" s="662"/>
      <c r="AD32" s="663" t="s">
        <v>230</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99.2</v>
      </c>
      <c r="BH32" s="729"/>
      <c r="BI32" s="729"/>
      <c r="BJ32" s="729"/>
      <c r="BK32" s="729"/>
      <c r="BL32" s="729"/>
      <c r="BM32" s="730">
        <v>79.5</v>
      </c>
      <c r="BN32" s="729"/>
      <c r="BO32" s="729"/>
      <c r="BP32" s="729"/>
      <c r="BQ32" s="731"/>
      <c r="BR32" s="728">
        <v>98.9</v>
      </c>
      <c r="BS32" s="729"/>
      <c r="BT32" s="729"/>
      <c r="BU32" s="729"/>
      <c r="BV32" s="729"/>
      <c r="BW32" s="729"/>
      <c r="BX32" s="730">
        <v>79</v>
      </c>
      <c r="BY32" s="729"/>
      <c r="BZ32" s="729"/>
      <c r="CA32" s="729"/>
      <c r="CB32" s="731"/>
      <c r="CD32" s="726"/>
      <c r="CE32" s="727"/>
      <c r="CF32" s="674" t="s">
        <v>315</v>
      </c>
      <c r="CG32" s="675"/>
      <c r="CH32" s="675"/>
      <c r="CI32" s="675"/>
      <c r="CJ32" s="675"/>
      <c r="CK32" s="675"/>
      <c r="CL32" s="675"/>
      <c r="CM32" s="675"/>
      <c r="CN32" s="675"/>
      <c r="CO32" s="675"/>
      <c r="CP32" s="675"/>
      <c r="CQ32" s="676"/>
      <c r="CR32" s="659">
        <v>93</v>
      </c>
      <c r="CS32" s="660"/>
      <c r="CT32" s="660"/>
      <c r="CU32" s="660"/>
      <c r="CV32" s="660"/>
      <c r="CW32" s="660"/>
      <c r="CX32" s="660"/>
      <c r="CY32" s="661"/>
      <c r="CZ32" s="664">
        <v>0</v>
      </c>
      <c r="DA32" s="695"/>
      <c r="DB32" s="695"/>
      <c r="DC32" s="697"/>
      <c r="DD32" s="668">
        <v>93</v>
      </c>
      <c r="DE32" s="660"/>
      <c r="DF32" s="660"/>
      <c r="DG32" s="660"/>
      <c r="DH32" s="660"/>
      <c r="DI32" s="660"/>
      <c r="DJ32" s="660"/>
      <c r="DK32" s="661"/>
      <c r="DL32" s="668">
        <v>93</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316</v>
      </c>
      <c r="C33" s="657"/>
      <c r="D33" s="657"/>
      <c r="E33" s="657"/>
      <c r="F33" s="657"/>
      <c r="G33" s="657"/>
      <c r="H33" s="657"/>
      <c r="I33" s="657"/>
      <c r="J33" s="657"/>
      <c r="K33" s="657"/>
      <c r="L33" s="657"/>
      <c r="M33" s="657"/>
      <c r="N33" s="657"/>
      <c r="O33" s="657"/>
      <c r="P33" s="657"/>
      <c r="Q33" s="658"/>
      <c r="R33" s="659">
        <v>55451</v>
      </c>
      <c r="S33" s="660"/>
      <c r="T33" s="660"/>
      <c r="U33" s="660"/>
      <c r="V33" s="660"/>
      <c r="W33" s="660"/>
      <c r="X33" s="660"/>
      <c r="Y33" s="661"/>
      <c r="Z33" s="662">
        <v>1.9</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1560915</v>
      </c>
      <c r="CS33" s="683"/>
      <c r="CT33" s="683"/>
      <c r="CU33" s="683"/>
      <c r="CV33" s="683"/>
      <c r="CW33" s="683"/>
      <c r="CX33" s="683"/>
      <c r="CY33" s="684"/>
      <c r="CZ33" s="664">
        <v>55.4</v>
      </c>
      <c r="DA33" s="695"/>
      <c r="DB33" s="695"/>
      <c r="DC33" s="697"/>
      <c r="DD33" s="668">
        <v>1169848</v>
      </c>
      <c r="DE33" s="683"/>
      <c r="DF33" s="683"/>
      <c r="DG33" s="683"/>
      <c r="DH33" s="683"/>
      <c r="DI33" s="683"/>
      <c r="DJ33" s="683"/>
      <c r="DK33" s="684"/>
      <c r="DL33" s="668">
        <v>737707</v>
      </c>
      <c r="DM33" s="683"/>
      <c r="DN33" s="683"/>
      <c r="DO33" s="683"/>
      <c r="DP33" s="683"/>
      <c r="DQ33" s="683"/>
      <c r="DR33" s="683"/>
      <c r="DS33" s="683"/>
      <c r="DT33" s="683"/>
      <c r="DU33" s="683"/>
      <c r="DV33" s="684"/>
      <c r="DW33" s="664">
        <v>39.9</v>
      </c>
      <c r="DX33" s="695"/>
      <c r="DY33" s="695"/>
      <c r="DZ33" s="695"/>
      <c r="EA33" s="695"/>
      <c r="EB33" s="695"/>
      <c r="EC33" s="696"/>
    </row>
    <row r="34" spans="2:133" ht="11.25" customHeight="1" x14ac:dyDescent="0.15">
      <c r="B34" s="656" t="s">
        <v>318</v>
      </c>
      <c r="C34" s="657"/>
      <c r="D34" s="657"/>
      <c r="E34" s="657"/>
      <c r="F34" s="657"/>
      <c r="G34" s="657"/>
      <c r="H34" s="657"/>
      <c r="I34" s="657"/>
      <c r="J34" s="657"/>
      <c r="K34" s="657"/>
      <c r="L34" s="657"/>
      <c r="M34" s="657"/>
      <c r="N34" s="657"/>
      <c r="O34" s="657"/>
      <c r="P34" s="657"/>
      <c r="Q34" s="658"/>
      <c r="R34" s="659">
        <v>55624</v>
      </c>
      <c r="S34" s="660"/>
      <c r="T34" s="660"/>
      <c r="U34" s="660"/>
      <c r="V34" s="660"/>
      <c r="W34" s="660"/>
      <c r="X34" s="660"/>
      <c r="Y34" s="661"/>
      <c r="Z34" s="662">
        <v>1.9</v>
      </c>
      <c r="AA34" s="662"/>
      <c r="AB34" s="662"/>
      <c r="AC34" s="662"/>
      <c r="AD34" s="663">
        <v>400</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614824</v>
      </c>
      <c r="CS34" s="660"/>
      <c r="CT34" s="660"/>
      <c r="CU34" s="660"/>
      <c r="CV34" s="660"/>
      <c r="CW34" s="660"/>
      <c r="CX34" s="660"/>
      <c r="CY34" s="661"/>
      <c r="CZ34" s="664">
        <v>21.8</v>
      </c>
      <c r="DA34" s="695"/>
      <c r="DB34" s="695"/>
      <c r="DC34" s="697"/>
      <c r="DD34" s="668">
        <v>460542</v>
      </c>
      <c r="DE34" s="660"/>
      <c r="DF34" s="660"/>
      <c r="DG34" s="660"/>
      <c r="DH34" s="660"/>
      <c r="DI34" s="660"/>
      <c r="DJ34" s="660"/>
      <c r="DK34" s="661"/>
      <c r="DL34" s="668">
        <v>251166</v>
      </c>
      <c r="DM34" s="660"/>
      <c r="DN34" s="660"/>
      <c r="DO34" s="660"/>
      <c r="DP34" s="660"/>
      <c r="DQ34" s="660"/>
      <c r="DR34" s="660"/>
      <c r="DS34" s="660"/>
      <c r="DT34" s="660"/>
      <c r="DU34" s="660"/>
      <c r="DV34" s="661"/>
      <c r="DW34" s="664">
        <v>13.6</v>
      </c>
      <c r="DX34" s="695"/>
      <c r="DY34" s="695"/>
      <c r="DZ34" s="695"/>
      <c r="EA34" s="695"/>
      <c r="EB34" s="695"/>
      <c r="EC34" s="696"/>
    </row>
    <row r="35" spans="2:133" ht="11.25" customHeight="1" x14ac:dyDescent="0.15">
      <c r="B35" s="656" t="s">
        <v>322</v>
      </c>
      <c r="C35" s="657"/>
      <c r="D35" s="657"/>
      <c r="E35" s="657"/>
      <c r="F35" s="657"/>
      <c r="G35" s="657"/>
      <c r="H35" s="657"/>
      <c r="I35" s="657"/>
      <c r="J35" s="657"/>
      <c r="K35" s="657"/>
      <c r="L35" s="657"/>
      <c r="M35" s="657"/>
      <c r="N35" s="657"/>
      <c r="O35" s="657"/>
      <c r="P35" s="657"/>
      <c r="Q35" s="658"/>
      <c r="R35" s="659">
        <v>184740</v>
      </c>
      <c r="S35" s="660"/>
      <c r="T35" s="660"/>
      <c r="U35" s="660"/>
      <c r="V35" s="660"/>
      <c r="W35" s="660"/>
      <c r="X35" s="660"/>
      <c r="Y35" s="661"/>
      <c r="Z35" s="662">
        <v>6.4</v>
      </c>
      <c r="AA35" s="662"/>
      <c r="AB35" s="662"/>
      <c r="AC35" s="662"/>
      <c r="AD35" s="663" t="s">
        <v>230</v>
      </c>
      <c r="AE35" s="663"/>
      <c r="AF35" s="663"/>
      <c r="AG35" s="663"/>
      <c r="AH35" s="663"/>
      <c r="AI35" s="663"/>
      <c r="AJ35" s="663"/>
      <c r="AK35" s="663"/>
      <c r="AL35" s="664" t="s">
        <v>124</v>
      </c>
      <c r="AM35" s="665"/>
      <c r="AN35" s="665"/>
      <c r="AO35" s="666"/>
      <c r="AP35" s="214"/>
      <c r="AQ35" s="732" t="s">
        <v>323</v>
      </c>
      <c r="AR35" s="733"/>
      <c r="AS35" s="733"/>
      <c r="AT35" s="733"/>
      <c r="AU35" s="733"/>
      <c r="AV35" s="733"/>
      <c r="AW35" s="733"/>
      <c r="AX35" s="733"/>
      <c r="AY35" s="734"/>
      <c r="AZ35" s="648">
        <v>250604</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285</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200508</v>
      </c>
      <c r="CS35" s="683"/>
      <c r="CT35" s="683"/>
      <c r="CU35" s="683"/>
      <c r="CV35" s="683"/>
      <c r="CW35" s="683"/>
      <c r="CX35" s="683"/>
      <c r="CY35" s="684"/>
      <c r="CZ35" s="664">
        <v>7.1</v>
      </c>
      <c r="DA35" s="695"/>
      <c r="DB35" s="695"/>
      <c r="DC35" s="697"/>
      <c r="DD35" s="668">
        <v>170393</v>
      </c>
      <c r="DE35" s="683"/>
      <c r="DF35" s="683"/>
      <c r="DG35" s="683"/>
      <c r="DH35" s="683"/>
      <c r="DI35" s="683"/>
      <c r="DJ35" s="683"/>
      <c r="DK35" s="684"/>
      <c r="DL35" s="668">
        <v>133771</v>
      </c>
      <c r="DM35" s="683"/>
      <c r="DN35" s="683"/>
      <c r="DO35" s="683"/>
      <c r="DP35" s="683"/>
      <c r="DQ35" s="683"/>
      <c r="DR35" s="683"/>
      <c r="DS35" s="683"/>
      <c r="DT35" s="683"/>
      <c r="DU35" s="683"/>
      <c r="DV35" s="684"/>
      <c r="DW35" s="664">
        <v>7.2</v>
      </c>
      <c r="DX35" s="695"/>
      <c r="DY35" s="695"/>
      <c r="DZ35" s="695"/>
      <c r="EA35" s="695"/>
      <c r="EB35" s="695"/>
      <c r="EC35" s="696"/>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230</v>
      </c>
      <c r="AE36" s="663"/>
      <c r="AF36" s="663"/>
      <c r="AG36" s="663"/>
      <c r="AH36" s="663"/>
      <c r="AI36" s="663"/>
      <c r="AJ36" s="663"/>
      <c r="AK36" s="663"/>
      <c r="AL36" s="664" t="s">
        <v>230</v>
      </c>
      <c r="AM36" s="665"/>
      <c r="AN36" s="665"/>
      <c r="AO36" s="666"/>
      <c r="AQ36" s="736" t="s">
        <v>327</v>
      </c>
      <c r="AR36" s="737"/>
      <c r="AS36" s="737"/>
      <c r="AT36" s="737"/>
      <c r="AU36" s="737"/>
      <c r="AV36" s="737"/>
      <c r="AW36" s="737"/>
      <c r="AX36" s="737"/>
      <c r="AY36" s="738"/>
      <c r="AZ36" s="659">
        <v>78333</v>
      </c>
      <c r="BA36" s="660"/>
      <c r="BB36" s="660"/>
      <c r="BC36" s="660"/>
      <c r="BD36" s="683"/>
      <c r="BE36" s="683"/>
      <c r="BF36" s="718"/>
      <c r="BG36" s="674" t="s">
        <v>328</v>
      </c>
      <c r="BH36" s="675"/>
      <c r="BI36" s="675"/>
      <c r="BJ36" s="675"/>
      <c r="BK36" s="675"/>
      <c r="BL36" s="675"/>
      <c r="BM36" s="675"/>
      <c r="BN36" s="675"/>
      <c r="BO36" s="675"/>
      <c r="BP36" s="675"/>
      <c r="BQ36" s="675"/>
      <c r="BR36" s="675"/>
      <c r="BS36" s="675"/>
      <c r="BT36" s="675"/>
      <c r="BU36" s="676"/>
      <c r="BV36" s="659">
        <v>-5560</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382938</v>
      </c>
      <c r="CS36" s="660"/>
      <c r="CT36" s="660"/>
      <c r="CU36" s="660"/>
      <c r="CV36" s="660"/>
      <c r="CW36" s="660"/>
      <c r="CX36" s="660"/>
      <c r="CY36" s="661"/>
      <c r="CZ36" s="664">
        <v>13.6</v>
      </c>
      <c r="DA36" s="695"/>
      <c r="DB36" s="695"/>
      <c r="DC36" s="697"/>
      <c r="DD36" s="668">
        <v>277637</v>
      </c>
      <c r="DE36" s="660"/>
      <c r="DF36" s="660"/>
      <c r="DG36" s="660"/>
      <c r="DH36" s="660"/>
      <c r="DI36" s="660"/>
      <c r="DJ36" s="660"/>
      <c r="DK36" s="661"/>
      <c r="DL36" s="668">
        <v>219183</v>
      </c>
      <c r="DM36" s="660"/>
      <c r="DN36" s="660"/>
      <c r="DO36" s="660"/>
      <c r="DP36" s="660"/>
      <c r="DQ36" s="660"/>
      <c r="DR36" s="660"/>
      <c r="DS36" s="660"/>
      <c r="DT36" s="660"/>
      <c r="DU36" s="660"/>
      <c r="DV36" s="661"/>
      <c r="DW36" s="664">
        <v>11.9</v>
      </c>
      <c r="DX36" s="695"/>
      <c r="DY36" s="695"/>
      <c r="DZ36" s="695"/>
      <c r="EA36" s="695"/>
      <c r="EB36" s="695"/>
      <c r="EC36" s="696"/>
    </row>
    <row r="37" spans="2:133" ht="11.25" customHeight="1" x14ac:dyDescent="0.15">
      <c r="B37" s="656" t="s">
        <v>330</v>
      </c>
      <c r="C37" s="657"/>
      <c r="D37" s="657"/>
      <c r="E37" s="657"/>
      <c r="F37" s="657"/>
      <c r="G37" s="657"/>
      <c r="H37" s="657"/>
      <c r="I37" s="657"/>
      <c r="J37" s="657"/>
      <c r="K37" s="657"/>
      <c r="L37" s="657"/>
      <c r="M37" s="657"/>
      <c r="N37" s="657"/>
      <c r="O37" s="657"/>
      <c r="P37" s="657"/>
      <c r="Q37" s="658"/>
      <c r="R37" s="659">
        <v>71940</v>
      </c>
      <c r="S37" s="660"/>
      <c r="T37" s="660"/>
      <c r="U37" s="660"/>
      <c r="V37" s="660"/>
      <c r="W37" s="660"/>
      <c r="X37" s="660"/>
      <c r="Y37" s="661"/>
      <c r="Z37" s="662">
        <v>2.5</v>
      </c>
      <c r="AA37" s="662"/>
      <c r="AB37" s="662"/>
      <c r="AC37" s="662"/>
      <c r="AD37" s="663" t="s">
        <v>230</v>
      </c>
      <c r="AE37" s="663"/>
      <c r="AF37" s="663"/>
      <c r="AG37" s="663"/>
      <c r="AH37" s="663"/>
      <c r="AI37" s="663"/>
      <c r="AJ37" s="663"/>
      <c r="AK37" s="663"/>
      <c r="AL37" s="664" t="s">
        <v>124</v>
      </c>
      <c r="AM37" s="665"/>
      <c r="AN37" s="665"/>
      <c r="AO37" s="666"/>
      <c r="AQ37" s="736" t="s">
        <v>331</v>
      </c>
      <c r="AR37" s="737"/>
      <c r="AS37" s="737"/>
      <c r="AT37" s="737"/>
      <c r="AU37" s="737"/>
      <c r="AV37" s="737"/>
      <c r="AW37" s="737"/>
      <c r="AX37" s="737"/>
      <c r="AY37" s="738"/>
      <c r="AZ37" s="659">
        <v>39473</v>
      </c>
      <c r="BA37" s="660"/>
      <c r="BB37" s="660"/>
      <c r="BC37" s="660"/>
      <c r="BD37" s="683"/>
      <c r="BE37" s="683"/>
      <c r="BF37" s="718"/>
      <c r="BG37" s="674" t="s">
        <v>332</v>
      </c>
      <c r="BH37" s="675"/>
      <c r="BI37" s="675"/>
      <c r="BJ37" s="675"/>
      <c r="BK37" s="675"/>
      <c r="BL37" s="675"/>
      <c r="BM37" s="675"/>
      <c r="BN37" s="675"/>
      <c r="BO37" s="675"/>
      <c r="BP37" s="675"/>
      <c r="BQ37" s="675"/>
      <c r="BR37" s="675"/>
      <c r="BS37" s="675"/>
      <c r="BT37" s="675"/>
      <c r="BU37" s="676"/>
      <c r="BV37" s="659">
        <v>365</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194226</v>
      </c>
      <c r="CS37" s="683"/>
      <c r="CT37" s="683"/>
      <c r="CU37" s="683"/>
      <c r="CV37" s="683"/>
      <c r="CW37" s="683"/>
      <c r="CX37" s="683"/>
      <c r="CY37" s="684"/>
      <c r="CZ37" s="664">
        <v>6.9</v>
      </c>
      <c r="DA37" s="695"/>
      <c r="DB37" s="695"/>
      <c r="DC37" s="697"/>
      <c r="DD37" s="668">
        <v>179226</v>
      </c>
      <c r="DE37" s="683"/>
      <c r="DF37" s="683"/>
      <c r="DG37" s="683"/>
      <c r="DH37" s="683"/>
      <c r="DI37" s="683"/>
      <c r="DJ37" s="683"/>
      <c r="DK37" s="684"/>
      <c r="DL37" s="668">
        <v>174746</v>
      </c>
      <c r="DM37" s="683"/>
      <c r="DN37" s="683"/>
      <c r="DO37" s="683"/>
      <c r="DP37" s="683"/>
      <c r="DQ37" s="683"/>
      <c r="DR37" s="683"/>
      <c r="DS37" s="683"/>
      <c r="DT37" s="683"/>
      <c r="DU37" s="683"/>
      <c r="DV37" s="684"/>
      <c r="DW37" s="664">
        <v>9.5</v>
      </c>
      <c r="DX37" s="695"/>
      <c r="DY37" s="695"/>
      <c r="DZ37" s="695"/>
      <c r="EA37" s="695"/>
      <c r="EB37" s="695"/>
      <c r="EC37" s="696"/>
    </row>
    <row r="38" spans="2:133" ht="11.25" customHeight="1" x14ac:dyDescent="0.15">
      <c r="B38" s="704" t="s">
        <v>334</v>
      </c>
      <c r="C38" s="705"/>
      <c r="D38" s="705"/>
      <c r="E38" s="705"/>
      <c r="F38" s="705"/>
      <c r="G38" s="705"/>
      <c r="H38" s="705"/>
      <c r="I38" s="705"/>
      <c r="J38" s="705"/>
      <c r="K38" s="705"/>
      <c r="L38" s="705"/>
      <c r="M38" s="705"/>
      <c r="N38" s="705"/>
      <c r="O38" s="705"/>
      <c r="P38" s="705"/>
      <c r="Q38" s="706"/>
      <c r="R38" s="739">
        <v>2881937</v>
      </c>
      <c r="S38" s="740"/>
      <c r="T38" s="740"/>
      <c r="U38" s="740"/>
      <c r="V38" s="740"/>
      <c r="W38" s="740"/>
      <c r="X38" s="740"/>
      <c r="Y38" s="741"/>
      <c r="Z38" s="742">
        <v>100</v>
      </c>
      <c r="AA38" s="742"/>
      <c r="AB38" s="742"/>
      <c r="AC38" s="742"/>
      <c r="AD38" s="743">
        <v>1776542</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124</v>
      </c>
      <c r="BA38" s="660"/>
      <c r="BB38" s="660"/>
      <c r="BC38" s="660"/>
      <c r="BD38" s="683"/>
      <c r="BE38" s="683"/>
      <c r="BF38" s="718"/>
      <c r="BG38" s="674" t="s">
        <v>336</v>
      </c>
      <c r="BH38" s="675"/>
      <c r="BI38" s="675"/>
      <c r="BJ38" s="675"/>
      <c r="BK38" s="675"/>
      <c r="BL38" s="675"/>
      <c r="BM38" s="675"/>
      <c r="BN38" s="675"/>
      <c r="BO38" s="675"/>
      <c r="BP38" s="675"/>
      <c r="BQ38" s="675"/>
      <c r="BR38" s="675"/>
      <c r="BS38" s="675"/>
      <c r="BT38" s="675"/>
      <c r="BU38" s="676"/>
      <c r="BV38" s="659">
        <v>548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250604</v>
      </c>
      <c r="CS38" s="660"/>
      <c r="CT38" s="660"/>
      <c r="CU38" s="660"/>
      <c r="CV38" s="660"/>
      <c r="CW38" s="660"/>
      <c r="CX38" s="660"/>
      <c r="CY38" s="661"/>
      <c r="CZ38" s="664">
        <v>8.9</v>
      </c>
      <c r="DA38" s="695"/>
      <c r="DB38" s="695"/>
      <c r="DC38" s="697"/>
      <c r="DD38" s="668">
        <v>228971</v>
      </c>
      <c r="DE38" s="660"/>
      <c r="DF38" s="660"/>
      <c r="DG38" s="660"/>
      <c r="DH38" s="660"/>
      <c r="DI38" s="660"/>
      <c r="DJ38" s="660"/>
      <c r="DK38" s="661"/>
      <c r="DL38" s="668">
        <v>133587</v>
      </c>
      <c r="DM38" s="660"/>
      <c r="DN38" s="660"/>
      <c r="DO38" s="660"/>
      <c r="DP38" s="660"/>
      <c r="DQ38" s="660"/>
      <c r="DR38" s="660"/>
      <c r="DS38" s="660"/>
      <c r="DT38" s="660"/>
      <c r="DU38" s="660"/>
      <c r="DV38" s="661"/>
      <c r="DW38" s="664">
        <v>7.2</v>
      </c>
      <c r="DX38" s="695"/>
      <c r="DY38" s="695"/>
      <c r="DZ38" s="695"/>
      <c r="EA38" s="695"/>
      <c r="EB38" s="695"/>
      <c r="EC38" s="696"/>
    </row>
    <row r="39" spans="2:133" ht="11.25" customHeight="1" x14ac:dyDescent="0.15">
      <c r="AQ39" s="736" t="s">
        <v>338</v>
      </c>
      <c r="AR39" s="737"/>
      <c r="AS39" s="737"/>
      <c r="AT39" s="737"/>
      <c r="AU39" s="737"/>
      <c r="AV39" s="737"/>
      <c r="AW39" s="737"/>
      <c r="AX39" s="737"/>
      <c r="AY39" s="738"/>
      <c r="AZ39" s="659" t="s">
        <v>124</v>
      </c>
      <c r="BA39" s="660"/>
      <c r="BB39" s="660"/>
      <c r="BC39" s="660"/>
      <c r="BD39" s="683"/>
      <c r="BE39" s="683"/>
      <c r="BF39" s="718"/>
      <c r="BG39" s="750" t="s">
        <v>339</v>
      </c>
      <c r="BH39" s="751"/>
      <c r="BI39" s="751"/>
      <c r="BJ39" s="751"/>
      <c r="BK39" s="751"/>
      <c r="BL39" s="215"/>
      <c r="BM39" s="675" t="s">
        <v>340</v>
      </c>
      <c r="BN39" s="675"/>
      <c r="BO39" s="675"/>
      <c r="BP39" s="675"/>
      <c r="BQ39" s="675"/>
      <c r="BR39" s="675"/>
      <c r="BS39" s="675"/>
      <c r="BT39" s="675"/>
      <c r="BU39" s="676"/>
      <c r="BV39" s="659">
        <v>100</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106841</v>
      </c>
      <c r="CS39" s="683"/>
      <c r="CT39" s="683"/>
      <c r="CU39" s="683"/>
      <c r="CV39" s="683"/>
      <c r="CW39" s="683"/>
      <c r="CX39" s="683"/>
      <c r="CY39" s="684"/>
      <c r="CZ39" s="664">
        <v>3.8</v>
      </c>
      <c r="DA39" s="695"/>
      <c r="DB39" s="695"/>
      <c r="DC39" s="697"/>
      <c r="DD39" s="668">
        <v>32305</v>
      </c>
      <c r="DE39" s="683"/>
      <c r="DF39" s="683"/>
      <c r="DG39" s="683"/>
      <c r="DH39" s="683"/>
      <c r="DI39" s="683"/>
      <c r="DJ39" s="683"/>
      <c r="DK39" s="684"/>
      <c r="DL39" s="668" t="s">
        <v>124</v>
      </c>
      <c r="DM39" s="683"/>
      <c r="DN39" s="683"/>
      <c r="DO39" s="683"/>
      <c r="DP39" s="683"/>
      <c r="DQ39" s="683"/>
      <c r="DR39" s="683"/>
      <c r="DS39" s="683"/>
      <c r="DT39" s="683"/>
      <c r="DU39" s="683"/>
      <c r="DV39" s="684"/>
      <c r="DW39" s="664" t="s">
        <v>230</v>
      </c>
      <c r="DX39" s="695"/>
      <c r="DY39" s="695"/>
      <c r="DZ39" s="695"/>
      <c r="EA39" s="695"/>
      <c r="EB39" s="695"/>
      <c r="EC39" s="696"/>
    </row>
    <row r="40" spans="2:133" ht="11.25" customHeight="1" x14ac:dyDescent="0.15">
      <c r="AQ40" s="736" t="s">
        <v>342</v>
      </c>
      <c r="AR40" s="737"/>
      <c r="AS40" s="737"/>
      <c r="AT40" s="737"/>
      <c r="AU40" s="737"/>
      <c r="AV40" s="737"/>
      <c r="AW40" s="737"/>
      <c r="AX40" s="737"/>
      <c r="AY40" s="738"/>
      <c r="AZ40" s="659">
        <v>23179</v>
      </c>
      <c r="BA40" s="660"/>
      <c r="BB40" s="660"/>
      <c r="BC40" s="660"/>
      <c r="BD40" s="683"/>
      <c r="BE40" s="683"/>
      <c r="BF40" s="718"/>
      <c r="BG40" s="750"/>
      <c r="BH40" s="751"/>
      <c r="BI40" s="751"/>
      <c r="BJ40" s="751"/>
      <c r="BK40" s="751"/>
      <c r="BL40" s="215"/>
      <c r="BM40" s="675" t="s">
        <v>343</v>
      </c>
      <c r="BN40" s="675"/>
      <c r="BO40" s="675"/>
      <c r="BP40" s="675"/>
      <c r="BQ40" s="675"/>
      <c r="BR40" s="675"/>
      <c r="BS40" s="675"/>
      <c r="BT40" s="675"/>
      <c r="BU40" s="676"/>
      <c r="BV40" s="659">
        <v>6</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5200</v>
      </c>
      <c r="CS40" s="660"/>
      <c r="CT40" s="660"/>
      <c r="CU40" s="660"/>
      <c r="CV40" s="660"/>
      <c r="CW40" s="660"/>
      <c r="CX40" s="660"/>
      <c r="CY40" s="661"/>
      <c r="CZ40" s="664">
        <v>0.2</v>
      </c>
      <c r="DA40" s="695"/>
      <c r="DB40" s="695"/>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253</v>
      </c>
      <c r="DX40" s="695"/>
      <c r="DY40" s="695"/>
      <c r="DZ40" s="695"/>
      <c r="EA40" s="695"/>
      <c r="EB40" s="695"/>
      <c r="EC40" s="696"/>
    </row>
    <row r="41" spans="2:133" ht="11.25" customHeight="1" x14ac:dyDescent="0.15">
      <c r="AQ41" s="746" t="s">
        <v>345</v>
      </c>
      <c r="AR41" s="747"/>
      <c r="AS41" s="747"/>
      <c r="AT41" s="747"/>
      <c r="AU41" s="747"/>
      <c r="AV41" s="747"/>
      <c r="AW41" s="747"/>
      <c r="AX41" s="747"/>
      <c r="AY41" s="748"/>
      <c r="AZ41" s="739">
        <v>109619</v>
      </c>
      <c r="BA41" s="740"/>
      <c r="BB41" s="740"/>
      <c r="BC41" s="740"/>
      <c r="BD41" s="729"/>
      <c r="BE41" s="729"/>
      <c r="BF41" s="731"/>
      <c r="BG41" s="752"/>
      <c r="BH41" s="753"/>
      <c r="BI41" s="753"/>
      <c r="BJ41" s="753"/>
      <c r="BK41" s="753"/>
      <c r="BL41" s="216"/>
      <c r="BM41" s="686" t="s">
        <v>346</v>
      </c>
      <c r="BN41" s="686"/>
      <c r="BO41" s="686"/>
      <c r="BP41" s="686"/>
      <c r="BQ41" s="686"/>
      <c r="BR41" s="686"/>
      <c r="BS41" s="686"/>
      <c r="BT41" s="686"/>
      <c r="BU41" s="687"/>
      <c r="BV41" s="739" t="s">
        <v>272</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124</v>
      </c>
      <c r="CS41" s="683"/>
      <c r="CT41" s="683"/>
      <c r="CU41" s="683"/>
      <c r="CV41" s="683"/>
      <c r="CW41" s="683"/>
      <c r="CX41" s="683"/>
      <c r="CY41" s="684"/>
      <c r="CZ41" s="664" t="s">
        <v>124</v>
      </c>
      <c r="DA41" s="695"/>
      <c r="DB41" s="695"/>
      <c r="DC41" s="697"/>
      <c r="DD41" s="668" t="s">
        <v>230</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135733</v>
      </c>
      <c r="CS42" s="660"/>
      <c r="CT42" s="660"/>
      <c r="CU42" s="660"/>
      <c r="CV42" s="660"/>
      <c r="CW42" s="660"/>
      <c r="CX42" s="660"/>
      <c r="CY42" s="661"/>
      <c r="CZ42" s="664">
        <v>4.8</v>
      </c>
      <c r="DA42" s="665"/>
      <c r="DB42" s="665"/>
      <c r="DC42" s="760"/>
      <c r="DD42" s="668">
        <v>64903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t="s">
        <v>124</v>
      </c>
      <c r="CS43" s="683"/>
      <c r="CT43" s="683"/>
      <c r="CU43" s="683"/>
      <c r="CV43" s="683"/>
      <c r="CW43" s="683"/>
      <c r="CX43" s="683"/>
      <c r="CY43" s="684"/>
      <c r="CZ43" s="664" t="s">
        <v>230</v>
      </c>
      <c r="DA43" s="695"/>
      <c r="DB43" s="695"/>
      <c r="DC43" s="697"/>
      <c r="DD43" s="668" t="s">
        <v>230</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304</v>
      </c>
      <c r="CE44" s="772"/>
      <c r="CF44" s="656" t="s">
        <v>353</v>
      </c>
      <c r="CG44" s="657"/>
      <c r="CH44" s="657"/>
      <c r="CI44" s="657"/>
      <c r="CJ44" s="657"/>
      <c r="CK44" s="657"/>
      <c r="CL44" s="657"/>
      <c r="CM44" s="657"/>
      <c r="CN44" s="657"/>
      <c r="CO44" s="657"/>
      <c r="CP44" s="657"/>
      <c r="CQ44" s="658"/>
      <c r="CR44" s="659">
        <v>135733</v>
      </c>
      <c r="CS44" s="660"/>
      <c r="CT44" s="660"/>
      <c r="CU44" s="660"/>
      <c r="CV44" s="660"/>
      <c r="CW44" s="660"/>
      <c r="CX44" s="660"/>
      <c r="CY44" s="661"/>
      <c r="CZ44" s="664">
        <v>4.8</v>
      </c>
      <c r="DA44" s="665"/>
      <c r="DB44" s="665"/>
      <c r="DC44" s="760"/>
      <c r="DD44" s="668">
        <v>64903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56246</v>
      </c>
      <c r="CS45" s="683"/>
      <c r="CT45" s="683"/>
      <c r="CU45" s="683"/>
      <c r="CV45" s="683"/>
      <c r="CW45" s="683"/>
      <c r="CX45" s="683"/>
      <c r="CY45" s="684"/>
      <c r="CZ45" s="664">
        <v>2</v>
      </c>
      <c r="DA45" s="695"/>
      <c r="DB45" s="695"/>
      <c r="DC45" s="697"/>
      <c r="DD45" s="668">
        <v>99</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79487</v>
      </c>
      <c r="CS46" s="660"/>
      <c r="CT46" s="660"/>
      <c r="CU46" s="660"/>
      <c r="CV46" s="660"/>
      <c r="CW46" s="660"/>
      <c r="CX46" s="660"/>
      <c r="CY46" s="661"/>
      <c r="CZ46" s="664">
        <v>2.8</v>
      </c>
      <c r="DA46" s="665"/>
      <c r="DB46" s="665"/>
      <c r="DC46" s="760"/>
      <c r="DD46" s="668">
        <v>64804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t="s">
        <v>124</v>
      </c>
      <c r="CS47" s="683"/>
      <c r="CT47" s="683"/>
      <c r="CU47" s="683"/>
      <c r="CV47" s="683"/>
      <c r="CW47" s="683"/>
      <c r="CX47" s="683"/>
      <c r="CY47" s="684"/>
      <c r="CZ47" s="664" t="s">
        <v>124</v>
      </c>
      <c r="DA47" s="695"/>
      <c r="DB47" s="695"/>
      <c r="DC47" s="697"/>
      <c r="DD47" s="668" t="s">
        <v>230</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2815555</v>
      </c>
      <c r="CS49" s="729"/>
      <c r="CT49" s="729"/>
      <c r="CU49" s="729"/>
      <c r="CV49" s="729"/>
      <c r="CW49" s="729"/>
      <c r="CX49" s="729"/>
      <c r="CY49" s="761"/>
      <c r="CZ49" s="744">
        <v>100</v>
      </c>
      <c r="DA49" s="762"/>
      <c r="DB49" s="762"/>
      <c r="DC49" s="763"/>
      <c r="DD49" s="764">
        <v>2152884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BmJlwV6EAAmWIwo+Jd3fNH+0AvODf/4M24e3t9EC+A6wvZN6zppM031xXIwuasN+P7/Xk75Z7lLO75PZPtbmWA==" saltValue="WATOtZ/I636qYtoh7xiA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6" zoomScale="70" zoomScaleNormal="25" zoomScaleSheetLayoutView="70" workbookViewId="0">
      <selection activeCell="B9" sqref="B9:K1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2882</v>
      </c>
      <c r="R7" s="795"/>
      <c r="S7" s="795"/>
      <c r="T7" s="795"/>
      <c r="U7" s="795"/>
      <c r="V7" s="795">
        <v>2816</v>
      </c>
      <c r="W7" s="795"/>
      <c r="X7" s="795"/>
      <c r="Y7" s="795"/>
      <c r="Z7" s="795"/>
      <c r="AA7" s="795">
        <f>Q7-V7</f>
        <v>66</v>
      </c>
      <c r="AB7" s="795"/>
      <c r="AC7" s="795"/>
      <c r="AD7" s="795"/>
      <c r="AE7" s="796"/>
      <c r="AF7" s="797">
        <v>66</v>
      </c>
      <c r="AG7" s="798"/>
      <c r="AH7" s="798"/>
      <c r="AI7" s="798"/>
      <c r="AJ7" s="799"/>
      <c r="AK7" s="834"/>
      <c r="AL7" s="835"/>
      <c r="AM7" s="835"/>
      <c r="AN7" s="835"/>
      <c r="AO7" s="835"/>
      <c r="AP7" s="835">
        <v>3901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66</v>
      </c>
      <c r="AG23" s="854"/>
      <c r="AH23" s="854"/>
      <c r="AI23" s="854"/>
      <c r="AJ23" s="857"/>
      <c r="AK23" s="858"/>
      <c r="AL23" s="859"/>
      <c r="AM23" s="859"/>
      <c r="AN23" s="859"/>
      <c r="AO23" s="859"/>
      <c r="AP23" s="854"/>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106</v>
      </c>
      <c r="R28" s="883"/>
      <c r="S28" s="883"/>
      <c r="T28" s="883"/>
      <c r="U28" s="883"/>
      <c r="V28" s="883">
        <v>106</v>
      </c>
      <c r="W28" s="883"/>
      <c r="X28" s="883"/>
      <c r="Y28" s="883"/>
      <c r="Z28" s="883"/>
      <c r="AA28" s="883" t="s">
        <v>566</v>
      </c>
      <c r="AB28" s="883"/>
      <c r="AC28" s="883"/>
      <c r="AD28" s="883"/>
      <c r="AE28" s="884"/>
      <c r="AF28" s="885">
        <v>0</v>
      </c>
      <c r="AG28" s="883"/>
      <c r="AH28" s="883"/>
      <c r="AI28" s="883"/>
      <c r="AJ28" s="886"/>
      <c r="AK28" s="887">
        <v>23</v>
      </c>
      <c r="AL28" s="878"/>
      <c r="AM28" s="878"/>
      <c r="AN28" s="878"/>
      <c r="AO28" s="878"/>
      <c r="AP28" s="878" t="s">
        <v>566</v>
      </c>
      <c r="AQ28" s="878"/>
      <c r="AR28" s="878"/>
      <c r="AS28" s="878"/>
      <c r="AT28" s="878"/>
      <c r="AU28" s="878" t="s">
        <v>566</v>
      </c>
      <c r="AV28" s="878"/>
      <c r="AW28" s="878"/>
      <c r="AX28" s="878"/>
      <c r="AY28" s="878"/>
      <c r="AZ28" s="879" t="s">
        <v>567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40</v>
      </c>
      <c r="R29" s="819"/>
      <c r="S29" s="819"/>
      <c r="T29" s="819"/>
      <c r="U29" s="819"/>
      <c r="V29" s="819">
        <v>39</v>
      </c>
      <c r="W29" s="819"/>
      <c r="X29" s="819"/>
      <c r="Y29" s="819"/>
      <c r="Z29" s="819"/>
      <c r="AA29" s="819">
        <v>1</v>
      </c>
      <c r="AB29" s="819"/>
      <c r="AC29" s="819"/>
      <c r="AD29" s="819"/>
      <c r="AE29" s="820"/>
      <c r="AF29" s="821">
        <v>1</v>
      </c>
      <c r="AG29" s="822"/>
      <c r="AH29" s="822"/>
      <c r="AI29" s="822"/>
      <c r="AJ29" s="823"/>
      <c r="AK29" s="890">
        <v>14</v>
      </c>
      <c r="AL29" s="891"/>
      <c r="AM29" s="891"/>
      <c r="AN29" s="891"/>
      <c r="AO29" s="891"/>
      <c r="AP29" s="891" t="s">
        <v>567</v>
      </c>
      <c r="AQ29" s="891"/>
      <c r="AR29" s="891"/>
      <c r="AS29" s="891"/>
      <c r="AT29" s="891"/>
      <c r="AU29" s="891" t="s">
        <v>566</v>
      </c>
      <c r="AV29" s="891"/>
      <c r="AW29" s="891"/>
      <c r="AX29" s="891"/>
      <c r="AY29" s="891"/>
      <c r="AZ29" s="892" t="s">
        <v>567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27</v>
      </c>
      <c r="R30" s="819"/>
      <c r="S30" s="819"/>
      <c r="T30" s="819"/>
      <c r="U30" s="819"/>
      <c r="V30" s="819">
        <v>27</v>
      </c>
      <c r="W30" s="819"/>
      <c r="X30" s="819"/>
      <c r="Y30" s="819"/>
      <c r="Z30" s="819"/>
      <c r="AA30" s="819" t="s">
        <v>566</v>
      </c>
      <c r="AB30" s="819"/>
      <c r="AC30" s="819"/>
      <c r="AD30" s="819"/>
      <c r="AE30" s="820"/>
      <c r="AF30" s="821" t="s">
        <v>124</v>
      </c>
      <c r="AG30" s="822"/>
      <c r="AH30" s="822"/>
      <c r="AI30" s="822"/>
      <c r="AJ30" s="823"/>
      <c r="AK30" s="890">
        <v>10</v>
      </c>
      <c r="AL30" s="891"/>
      <c r="AM30" s="891"/>
      <c r="AN30" s="891"/>
      <c r="AO30" s="891"/>
      <c r="AP30" s="891" t="s">
        <v>566</v>
      </c>
      <c r="AQ30" s="891"/>
      <c r="AR30" s="891"/>
      <c r="AS30" s="891"/>
      <c r="AT30" s="891"/>
      <c r="AU30" s="891" t="s">
        <v>566</v>
      </c>
      <c r="AV30" s="891"/>
      <c r="AW30" s="891"/>
      <c r="AX30" s="891"/>
      <c r="AY30" s="891"/>
      <c r="AZ30" s="892" t="s">
        <v>566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225</v>
      </c>
      <c r="R31" s="819"/>
      <c r="S31" s="819"/>
      <c r="T31" s="819"/>
      <c r="U31" s="819"/>
      <c r="V31" s="819">
        <v>220</v>
      </c>
      <c r="W31" s="819"/>
      <c r="X31" s="819"/>
      <c r="Y31" s="819"/>
      <c r="Z31" s="819"/>
      <c r="AA31" s="819">
        <v>5</v>
      </c>
      <c r="AB31" s="819"/>
      <c r="AC31" s="819"/>
      <c r="AD31" s="819"/>
      <c r="AE31" s="820"/>
      <c r="AF31" s="821">
        <v>6</v>
      </c>
      <c r="AG31" s="822"/>
      <c r="AH31" s="822"/>
      <c r="AI31" s="822"/>
      <c r="AJ31" s="823"/>
      <c r="AK31" s="890">
        <v>39</v>
      </c>
      <c r="AL31" s="891"/>
      <c r="AM31" s="891"/>
      <c r="AN31" s="891"/>
      <c r="AO31" s="891"/>
      <c r="AP31" s="891">
        <v>393</v>
      </c>
      <c r="AQ31" s="891"/>
      <c r="AR31" s="891"/>
      <c r="AS31" s="891"/>
      <c r="AT31" s="891"/>
      <c r="AU31" s="891">
        <v>298</v>
      </c>
      <c r="AV31" s="891"/>
      <c r="AW31" s="891"/>
      <c r="AX31" s="891"/>
      <c r="AY31" s="891"/>
      <c r="AZ31" s="892" t="s">
        <v>568</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156</v>
      </c>
      <c r="R32" s="819"/>
      <c r="S32" s="819"/>
      <c r="T32" s="819"/>
      <c r="U32" s="819"/>
      <c r="V32" s="819">
        <v>152</v>
      </c>
      <c r="W32" s="819"/>
      <c r="X32" s="819"/>
      <c r="Y32" s="819"/>
      <c r="Z32" s="819"/>
      <c r="AA32" s="819">
        <v>4</v>
      </c>
      <c r="AB32" s="819"/>
      <c r="AC32" s="819"/>
      <c r="AD32" s="819"/>
      <c r="AE32" s="820"/>
      <c r="AF32" s="821">
        <v>4</v>
      </c>
      <c r="AG32" s="822"/>
      <c r="AH32" s="822"/>
      <c r="AI32" s="822"/>
      <c r="AJ32" s="823"/>
      <c r="AK32" s="890">
        <v>78</v>
      </c>
      <c r="AL32" s="891"/>
      <c r="AM32" s="891"/>
      <c r="AN32" s="891"/>
      <c r="AO32" s="891"/>
      <c r="AP32" s="891">
        <v>712</v>
      </c>
      <c r="AQ32" s="891"/>
      <c r="AR32" s="891"/>
      <c r="AS32" s="891"/>
      <c r="AT32" s="891"/>
      <c r="AU32" s="891">
        <v>611</v>
      </c>
      <c r="AV32" s="891"/>
      <c r="AW32" s="891"/>
      <c r="AX32" s="891"/>
      <c r="AY32" s="891"/>
      <c r="AZ32" s="892" t="s">
        <v>568</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388</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95</v>
      </c>
      <c r="R68" s="926"/>
      <c r="S68" s="926"/>
      <c r="T68" s="926"/>
      <c r="U68" s="926"/>
      <c r="V68" s="926">
        <v>93</v>
      </c>
      <c r="W68" s="926"/>
      <c r="X68" s="926"/>
      <c r="Y68" s="926"/>
      <c r="Z68" s="926"/>
      <c r="AA68" s="926">
        <v>2</v>
      </c>
      <c r="AB68" s="926"/>
      <c r="AC68" s="926"/>
      <c r="AD68" s="926"/>
      <c r="AE68" s="926"/>
      <c r="AF68" s="926">
        <v>2</v>
      </c>
      <c r="AG68" s="926"/>
      <c r="AH68" s="926"/>
      <c r="AI68" s="926"/>
      <c r="AJ68" s="926"/>
      <c r="AK68" s="926" t="s">
        <v>573</v>
      </c>
      <c r="AL68" s="926"/>
      <c r="AM68" s="926"/>
      <c r="AN68" s="926"/>
      <c r="AO68" s="926"/>
      <c r="AP68" s="926" t="s">
        <v>573</v>
      </c>
      <c r="AQ68" s="926"/>
      <c r="AR68" s="926"/>
      <c r="AS68" s="926"/>
      <c r="AT68" s="926"/>
      <c r="AU68" s="926" t="s">
        <v>573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570</v>
      </c>
      <c r="C69" s="934"/>
      <c r="D69" s="934"/>
      <c r="E69" s="934"/>
      <c r="F69" s="934"/>
      <c r="G69" s="934"/>
      <c r="H69" s="934"/>
      <c r="I69" s="934"/>
      <c r="J69" s="934"/>
      <c r="K69" s="934"/>
      <c r="L69" s="934"/>
      <c r="M69" s="934"/>
      <c r="N69" s="934"/>
      <c r="O69" s="934"/>
      <c r="P69" s="935"/>
      <c r="Q69" s="936">
        <v>1340</v>
      </c>
      <c r="R69" s="891"/>
      <c r="S69" s="891"/>
      <c r="T69" s="891"/>
      <c r="U69" s="891"/>
      <c r="V69" s="891">
        <v>1332</v>
      </c>
      <c r="W69" s="891"/>
      <c r="X69" s="891"/>
      <c r="Y69" s="891"/>
      <c r="Z69" s="891"/>
      <c r="AA69" s="891">
        <v>8</v>
      </c>
      <c r="AB69" s="891"/>
      <c r="AC69" s="891"/>
      <c r="AD69" s="891"/>
      <c r="AE69" s="891"/>
      <c r="AF69" s="891">
        <v>8</v>
      </c>
      <c r="AG69" s="891"/>
      <c r="AH69" s="891"/>
      <c r="AI69" s="891"/>
      <c r="AJ69" s="891"/>
      <c r="AK69" s="891" t="s">
        <v>573</v>
      </c>
      <c r="AL69" s="891"/>
      <c r="AM69" s="891"/>
      <c r="AN69" s="891"/>
      <c r="AO69" s="891"/>
      <c r="AP69" s="891">
        <v>380</v>
      </c>
      <c r="AQ69" s="891"/>
      <c r="AR69" s="891"/>
      <c r="AS69" s="891"/>
      <c r="AT69" s="891"/>
      <c r="AU69" s="891">
        <v>35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170</v>
      </c>
      <c r="R70" s="891"/>
      <c r="S70" s="891"/>
      <c r="T70" s="891"/>
      <c r="U70" s="891"/>
      <c r="V70" s="891">
        <v>166</v>
      </c>
      <c r="W70" s="891"/>
      <c r="X70" s="891"/>
      <c r="Y70" s="891"/>
      <c r="Z70" s="891"/>
      <c r="AA70" s="891">
        <v>4</v>
      </c>
      <c r="AB70" s="891"/>
      <c r="AC70" s="891"/>
      <c r="AD70" s="891"/>
      <c r="AE70" s="891"/>
      <c r="AF70" s="891">
        <v>4</v>
      </c>
      <c r="AG70" s="891"/>
      <c r="AH70" s="891"/>
      <c r="AI70" s="891"/>
      <c r="AJ70" s="891"/>
      <c r="AK70" s="891" t="s">
        <v>573</v>
      </c>
      <c r="AL70" s="891"/>
      <c r="AM70" s="891"/>
      <c r="AN70" s="891"/>
      <c r="AO70" s="891"/>
      <c r="AP70" s="891" t="s">
        <v>573</v>
      </c>
      <c r="AQ70" s="891"/>
      <c r="AR70" s="891"/>
      <c r="AS70" s="891"/>
      <c r="AT70" s="891"/>
      <c r="AU70" s="891" t="s">
        <v>573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13</v>
      </c>
      <c r="R71" s="891"/>
      <c r="S71" s="891"/>
      <c r="T71" s="891"/>
      <c r="U71" s="891"/>
      <c r="V71" s="891">
        <v>13</v>
      </c>
      <c r="W71" s="891"/>
      <c r="X71" s="891"/>
      <c r="Y71" s="891"/>
      <c r="Z71" s="891"/>
      <c r="AA71" s="891">
        <v>0</v>
      </c>
      <c r="AB71" s="891"/>
      <c r="AC71" s="891"/>
      <c r="AD71" s="891"/>
      <c r="AE71" s="891"/>
      <c r="AF71" s="891">
        <v>0</v>
      </c>
      <c r="AG71" s="891"/>
      <c r="AH71" s="891"/>
      <c r="AI71" s="891"/>
      <c r="AJ71" s="891"/>
      <c r="AK71" s="891" t="s">
        <v>573</v>
      </c>
      <c r="AL71" s="891"/>
      <c r="AM71" s="891"/>
      <c r="AN71" s="891"/>
      <c r="AO71" s="891"/>
      <c r="AP71" s="891" t="s">
        <v>573</v>
      </c>
      <c r="AQ71" s="891"/>
      <c r="AR71" s="891"/>
      <c r="AS71" s="891"/>
      <c r="AT71" s="891"/>
      <c r="AU71" s="891" t="s">
        <v>573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303</v>
      </c>
      <c r="AG109" s="955"/>
      <c r="AH109" s="955"/>
      <c r="AI109" s="955"/>
      <c r="AJ109" s="956"/>
      <c r="AK109" s="954" t="s">
        <v>302</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303</v>
      </c>
      <c r="BW109" s="955"/>
      <c r="BX109" s="955"/>
      <c r="BY109" s="955"/>
      <c r="BZ109" s="956"/>
      <c r="CA109" s="954" t="s">
        <v>302</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303</v>
      </c>
      <c r="DM109" s="955"/>
      <c r="DN109" s="955"/>
      <c r="DO109" s="955"/>
      <c r="DP109" s="956"/>
      <c r="DQ109" s="954" t="s">
        <v>302</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376163</v>
      </c>
      <c r="AB110" s="962"/>
      <c r="AC110" s="962"/>
      <c r="AD110" s="962"/>
      <c r="AE110" s="963"/>
      <c r="AF110" s="964">
        <v>430344</v>
      </c>
      <c r="AG110" s="962"/>
      <c r="AH110" s="962"/>
      <c r="AI110" s="962"/>
      <c r="AJ110" s="963"/>
      <c r="AK110" s="964">
        <v>428701</v>
      </c>
      <c r="AL110" s="962"/>
      <c r="AM110" s="962"/>
      <c r="AN110" s="962"/>
      <c r="AO110" s="963"/>
      <c r="AP110" s="965">
        <v>28.9</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4269592</v>
      </c>
      <c r="BR110" s="997"/>
      <c r="BS110" s="997"/>
      <c r="BT110" s="997"/>
      <c r="BU110" s="997"/>
      <c r="BV110" s="997">
        <v>4109613</v>
      </c>
      <c r="BW110" s="997"/>
      <c r="BX110" s="997"/>
      <c r="BY110" s="997"/>
      <c r="BZ110" s="997"/>
      <c r="CA110" s="997">
        <v>3900581</v>
      </c>
      <c r="CB110" s="997"/>
      <c r="CC110" s="997"/>
      <c r="CD110" s="997"/>
      <c r="CE110" s="997"/>
      <c r="CF110" s="1011">
        <v>263.2</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124</v>
      </c>
      <c r="DM110" s="997"/>
      <c r="DN110" s="997"/>
      <c r="DO110" s="997"/>
      <c r="DP110" s="997"/>
      <c r="DQ110" s="997" t="s">
        <v>124</v>
      </c>
      <c r="DR110" s="997"/>
      <c r="DS110" s="997"/>
      <c r="DT110" s="997"/>
      <c r="DU110" s="997"/>
      <c r="DV110" s="998" t="s">
        <v>124</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124</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124</v>
      </c>
      <c r="BW111" s="990"/>
      <c r="BX111" s="990"/>
      <c r="BY111" s="990"/>
      <c r="BZ111" s="990"/>
      <c r="CA111" s="990" t="s">
        <v>124</v>
      </c>
      <c r="CB111" s="990"/>
      <c r="CC111" s="990"/>
      <c r="CD111" s="990"/>
      <c r="CE111" s="990"/>
      <c r="CF111" s="984" t="s">
        <v>124</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124</v>
      </c>
      <c r="DM111" s="990"/>
      <c r="DN111" s="990"/>
      <c r="DO111" s="990"/>
      <c r="DP111" s="990"/>
      <c r="DQ111" s="990" t="s">
        <v>429</v>
      </c>
      <c r="DR111" s="990"/>
      <c r="DS111" s="990"/>
      <c r="DT111" s="990"/>
      <c r="DU111" s="990"/>
      <c r="DV111" s="991" t="s">
        <v>124</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124</v>
      </c>
      <c r="AB112" s="1029"/>
      <c r="AC112" s="1029"/>
      <c r="AD112" s="1029"/>
      <c r="AE112" s="1030"/>
      <c r="AF112" s="1031" t="s">
        <v>124</v>
      </c>
      <c r="AG112" s="1029"/>
      <c r="AH112" s="1029"/>
      <c r="AI112" s="1029"/>
      <c r="AJ112" s="1030"/>
      <c r="AK112" s="1031" t="s">
        <v>432</v>
      </c>
      <c r="AL112" s="1029"/>
      <c r="AM112" s="1029"/>
      <c r="AN112" s="1029"/>
      <c r="AO112" s="1030"/>
      <c r="AP112" s="1032" t="s">
        <v>124</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896165</v>
      </c>
      <c r="BR112" s="990"/>
      <c r="BS112" s="990"/>
      <c r="BT112" s="990"/>
      <c r="BU112" s="990"/>
      <c r="BV112" s="990">
        <v>886521</v>
      </c>
      <c r="BW112" s="990"/>
      <c r="BX112" s="990"/>
      <c r="BY112" s="990"/>
      <c r="BZ112" s="990"/>
      <c r="CA112" s="990">
        <v>917647</v>
      </c>
      <c r="CB112" s="990"/>
      <c r="CC112" s="990"/>
      <c r="CD112" s="990"/>
      <c r="CE112" s="990"/>
      <c r="CF112" s="984">
        <v>61.9</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429</v>
      </c>
      <c r="DR112" s="990"/>
      <c r="DS112" s="990"/>
      <c r="DT112" s="990"/>
      <c r="DU112" s="990"/>
      <c r="DV112" s="991" t="s">
        <v>429</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62358</v>
      </c>
      <c r="AB113" s="1004"/>
      <c r="AC113" s="1004"/>
      <c r="AD113" s="1004"/>
      <c r="AE113" s="1005"/>
      <c r="AF113" s="1006">
        <v>66826</v>
      </c>
      <c r="AG113" s="1004"/>
      <c r="AH113" s="1004"/>
      <c r="AI113" s="1004"/>
      <c r="AJ113" s="1005"/>
      <c r="AK113" s="1006">
        <v>68141</v>
      </c>
      <c r="AL113" s="1004"/>
      <c r="AM113" s="1004"/>
      <c r="AN113" s="1004"/>
      <c r="AO113" s="1005"/>
      <c r="AP113" s="1007">
        <v>4.5999999999999996</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46508</v>
      </c>
      <c r="BR113" s="990"/>
      <c r="BS113" s="990"/>
      <c r="BT113" s="990"/>
      <c r="BU113" s="990"/>
      <c r="BV113" s="990">
        <v>41100</v>
      </c>
      <c r="BW113" s="990"/>
      <c r="BX113" s="990"/>
      <c r="BY113" s="990"/>
      <c r="BZ113" s="990"/>
      <c r="CA113" s="990">
        <v>34769</v>
      </c>
      <c r="CB113" s="990"/>
      <c r="CC113" s="990"/>
      <c r="CD113" s="990"/>
      <c r="CE113" s="990"/>
      <c r="CF113" s="984">
        <v>2.2999999999999998</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124</v>
      </c>
      <c r="DR113" s="1029"/>
      <c r="DS113" s="1029"/>
      <c r="DT113" s="1029"/>
      <c r="DU113" s="1030"/>
      <c r="DV113" s="1032" t="s">
        <v>124</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4575</v>
      </c>
      <c r="AB114" s="1029"/>
      <c r="AC114" s="1029"/>
      <c r="AD114" s="1029"/>
      <c r="AE114" s="1030"/>
      <c r="AF114" s="1031">
        <v>5434</v>
      </c>
      <c r="AG114" s="1029"/>
      <c r="AH114" s="1029"/>
      <c r="AI114" s="1029"/>
      <c r="AJ114" s="1030"/>
      <c r="AK114" s="1031">
        <v>6236</v>
      </c>
      <c r="AL114" s="1029"/>
      <c r="AM114" s="1029"/>
      <c r="AN114" s="1029"/>
      <c r="AO114" s="1030"/>
      <c r="AP114" s="1032">
        <v>0.4</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691458</v>
      </c>
      <c r="BR114" s="990"/>
      <c r="BS114" s="990"/>
      <c r="BT114" s="990"/>
      <c r="BU114" s="990"/>
      <c r="BV114" s="990">
        <v>710442</v>
      </c>
      <c r="BW114" s="990"/>
      <c r="BX114" s="990"/>
      <c r="BY114" s="990"/>
      <c r="BZ114" s="990"/>
      <c r="CA114" s="990">
        <v>725200</v>
      </c>
      <c r="CB114" s="990"/>
      <c r="CC114" s="990"/>
      <c r="CD114" s="990"/>
      <c r="CE114" s="990"/>
      <c r="CF114" s="984">
        <v>48.9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429</v>
      </c>
      <c r="DM114" s="1029"/>
      <c r="DN114" s="1029"/>
      <c r="DO114" s="1029"/>
      <c r="DP114" s="1030"/>
      <c r="DQ114" s="1031" t="s">
        <v>124</v>
      </c>
      <c r="DR114" s="1029"/>
      <c r="DS114" s="1029"/>
      <c r="DT114" s="1029"/>
      <c r="DU114" s="1030"/>
      <c r="DV114" s="1032" t="s">
        <v>124</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122</v>
      </c>
      <c r="AB115" s="1004"/>
      <c r="AC115" s="1004"/>
      <c r="AD115" s="1004"/>
      <c r="AE115" s="1005"/>
      <c r="AF115" s="1006">
        <v>83</v>
      </c>
      <c r="AG115" s="1004"/>
      <c r="AH115" s="1004"/>
      <c r="AI115" s="1004"/>
      <c r="AJ115" s="1005"/>
      <c r="AK115" s="1006">
        <v>62</v>
      </c>
      <c r="AL115" s="1004"/>
      <c r="AM115" s="1004"/>
      <c r="AN115" s="1004"/>
      <c r="AO115" s="1005"/>
      <c r="AP115" s="1007">
        <v>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429</v>
      </c>
      <c r="BW115" s="990"/>
      <c r="BX115" s="990"/>
      <c r="BY115" s="990"/>
      <c r="BZ115" s="990"/>
      <c r="CA115" s="990" t="s">
        <v>124</v>
      </c>
      <c r="CB115" s="990"/>
      <c r="CC115" s="990"/>
      <c r="CD115" s="990"/>
      <c r="CE115" s="990"/>
      <c r="CF115" s="984" t="s">
        <v>429</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124</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95</v>
      </c>
      <c r="AB116" s="1029"/>
      <c r="AC116" s="1029"/>
      <c r="AD116" s="1029"/>
      <c r="AE116" s="1030"/>
      <c r="AF116" s="1031">
        <v>55</v>
      </c>
      <c r="AG116" s="1029"/>
      <c r="AH116" s="1029"/>
      <c r="AI116" s="1029"/>
      <c r="AJ116" s="1030"/>
      <c r="AK116" s="1031">
        <v>93</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124</v>
      </c>
      <c r="CB116" s="990"/>
      <c r="CC116" s="990"/>
      <c r="CD116" s="990"/>
      <c r="CE116" s="990"/>
      <c r="CF116" s="984" t="s">
        <v>124</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432</v>
      </c>
      <c r="DM116" s="1029"/>
      <c r="DN116" s="1029"/>
      <c r="DO116" s="1029"/>
      <c r="DP116" s="1030"/>
      <c r="DQ116" s="1031" t="s">
        <v>124</v>
      </c>
      <c r="DR116" s="1029"/>
      <c r="DS116" s="1029"/>
      <c r="DT116" s="1029"/>
      <c r="DU116" s="1030"/>
      <c r="DV116" s="1032" t="s">
        <v>124</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443313</v>
      </c>
      <c r="AB117" s="1047"/>
      <c r="AC117" s="1047"/>
      <c r="AD117" s="1047"/>
      <c r="AE117" s="1048"/>
      <c r="AF117" s="1049">
        <v>502742</v>
      </c>
      <c r="AG117" s="1047"/>
      <c r="AH117" s="1047"/>
      <c r="AI117" s="1047"/>
      <c r="AJ117" s="1048"/>
      <c r="AK117" s="1049">
        <v>503233</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124</v>
      </c>
      <c r="BW117" s="990"/>
      <c r="BX117" s="990"/>
      <c r="BY117" s="990"/>
      <c r="BZ117" s="990"/>
      <c r="CA117" s="990" t="s">
        <v>451</v>
      </c>
      <c r="CB117" s="990"/>
      <c r="CC117" s="990"/>
      <c r="CD117" s="990"/>
      <c r="CE117" s="990"/>
      <c r="CF117" s="984" t="s">
        <v>429</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429</v>
      </c>
      <c r="DR117" s="1029"/>
      <c r="DS117" s="1029"/>
      <c r="DT117" s="1029"/>
      <c r="DU117" s="1030"/>
      <c r="DV117" s="1032" t="s">
        <v>124</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303</v>
      </c>
      <c r="AG118" s="955"/>
      <c r="AH118" s="955"/>
      <c r="AI118" s="955"/>
      <c r="AJ118" s="956"/>
      <c r="AK118" s="954" t="s">
        <v>302</v>
      </c>
      <c r="AL118" s="955"/>
      <c r="AM118" s="955"/>
      <c r="AN118" s="955"/>
      <c r="AO118" s="956"/>
      <c r="AP118" s="1041" t="s">
        <v>422</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454</v>
      </c>
      <c r="BW118" s="1068"/>
      <c r="BX118" s="1068"/>
      <c r="BY118" s="1068"/>
      <c r="BZ118" s="1068"/>
      <c r="CA118" s="1068" t="s">
        <v>124</v>
      </c>
      <c r="CB118" s="1068"/>
      <c r="CC118" s="1068"/>
      <c r="CD118" s="1068"/>
      <c r="CE118" s="1068"/>
      <c r="CF118" s="984" t="s">
        <v>429</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124</v>
      </c>
      <c r="DM118" s="1029"/>
      <c r="DN118" s="1029"/>
      <c r="DO118" s="1029"/>
      <c r="DP118" s="1030"/>
      <c r="DQ118" s="1031" t="s">
        <v>124</v>
      </c>
      <c r="DR118" s="1029"/>
      <c r="DS118" s="1029"/>
      <c r="DT118" s="1029"/>
      <c r="DU118" s="1030"/>
      <c r="DV118" s="1032" t="s">
        <v>429</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451</v>
      </c>
      <c r="AG119" s="962"/>
      <c r="AH119" s="962"/>
      <c r="AI119" s="962"/>
      <c r="AJ119" s="963"/>
      <c r="AK119" s="964" t="s">
        <v>124</v>
      </c>
      <c r="AL119" s="962"/>
      <c r="AM119" s="962"/>
      <c r="AN119" s="962"/>
      <c r="AO119" s="963"/>
      <c r="AP119" s="965" t="s">
        <v>456</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457</v>
      </c>
      <c r="BP119" s="1076"/>
      <c r="BQ119" s="1067">
        <v>5903723</v>
      </c>
      <c r="BR119" s="1068"/>
      <c r="BS119" s="1068"/>
      <c r="BT119" s="1068"/>
      <c r="BU119" s="1068"/>
      <c r="BV119" s="1068">
        <v>5747676</v>
      </c>
      <c r="BW119" s="1068"/>
      <c r="BX119" s="1068"/>
      <c r="BY119" s="1068"/>
      <c r="BZ119" s="1068"/>
      <c r="CA119" s="1068">
        <v>5578197</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429</v>
      </c>
      <c r="DH119" s="1054"/>
      <c r="DI119" s="1054"/>
      <c r="DJ119" s="1054"/>
      <c r="DK119" s="1055"/>
      <c r="DL119" s="1053" t="s">
        <v>124</v>
      </c>
      <c r="DM119" s="1054"/>
      <c r="DN119" s="1054"/>
      <c r="DO119" s="1054"/>
      <c r="DP119" s="1055"/>
      <c r="DQ119" s="1053" t="s">
        <v>429</v>
      </c>
      <c r="DR119" s="1054"/>
      <c r="DS119" s="1054"/>
      <c r="DT119" s="1054"/>
      <c r="DU119" s="1055"/>
      <c r="DV119" s="1056" t="s">
        <v>429</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429</v>
      </c>
      <c r="AL120" s="1029"/>
      <c r="AM120" s="1029"/>
      <c r="AN120" s="1029"/>
      <c r="AO120" s="1030"/>
      <c r="AP120" s="1032" t="s">
        <v>429</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1000242</v>
      </c>
      <c r="BR120" s="997"/>
      <c r="BS120" s="997"/>
      <c r="BT120" s="997"/>
      <c r="BU120" s="997"/>
      <c r="BV120" s="997">
        <v>974262</v>
      </c>
      <c r="BW120" s="997"/>
      <c r="BX120" s="997"/>
      <c r="BY120" s="997"/>
      <c r="BZ120" s="997"/>
      <c r="CA120" s="997">
        <v>861372</v>
      </c>
      <c r="CB120" s="997"/>
      <c r="CC120" s="997"/>
      <c r="CD120" s="997"/>
      <c r="CE120" s="997"/>
      <c r="CF120" s="1011">
        <v>58.1</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645675</v>
      </c>
      <c r="DH120" s="997"/>
      <c r="DI120" s="997"/>
      <c r="DJ120" s="997"/>
      <c r="DK120" s="997"/>
      <c r="DL120" s="997">
        <v>627249</v>
      </c>
      <c r="DM120" s="997"/>
      <c r="DN120" s="997"/>
      <c r="DO120" s="997"/>
      <c r="DP120" s="997"/>
      <c r="DQ120" s="997">
        <v>611311</v>
      </c>
      <c r="DR120" s="997"/>
      <c r="DS120" s="997"/>
      <c r="DT120" s="997"/>
      <c r="DU120" s="997"/>
      <c r="DV120" s="998">
        <v>41.3</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454</v>
      </c>
      <c r="AG121" s="1029"/>
      <c r="AH121" s="1029"/>
      <c r="AI121" s="1029"/>
      <c r="AJ121" s="1030"/>
      <c r="AK121" s="1031" t="s">
        <v>454</v>
      </c>
      <c r="AL121" s="1029"/>
      <c r="AM121" s="1029"/>
      <c r="AN121" s="1029"/>
      <c r="AO121" s="1030"/>
      <c r="AP121" s="1032" t="s">
        <v>429</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468353</v>
      </c>
      <c r="BR121" s="990"/>
      <c r="BS121" s="990"/>
      <c r="BT121" s="990"/>
      <c r="BU121" s="990"/>
      <c r="BV121" s="990">
        <v>482773</v>
      </c>
      <c r="BW121" s="990"/>
      <c r="BX121" s="990"/>
      <c r="BY121" s="990"/>
      <c r="BZ121" s="990"/>
      <c r="CA121" s="990">
        <v>460382</v>
      </c>
      <c r="CB121" s="990"/>
      <c r="CC121" s="990"/>
      <c r="CD121" s="990"/>
      <c r="CE121" s="990"/>
      <c r="CF121" s="984">
        <v>31.1</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250490</v>
      </c>
      <c r="DH121" s="990"/>
      <c r="DI121" s="990"/>
      <c r="DJ121" s="990"/>
      <c r="DK121" s="990"/>
      <c r="DL121" s="990">
        <v>259272</v>
      </c>
      <c r="DM121" s="990"/>
      <c r="DN121" s="990"/>
      <c r="DO121" s="990"/>
      <c r="DP121" s="990"/>
      <c r="DQ121" s="990">
        <v>298257</v>
      </c>
      <c r="DR121" s="990"/>
      <c r="DS121" s="990"/>
      <c r="DT121" s="990"/>
      <c r="DU121" s="990"/>
      <c r="DV121" s="991">
        <v>20.100000000000001</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3421709</v>
      </c>
      <c r="BR122" s="1068"/>
      <c r="BS122" s="1068"/>
      <c r="BT122" s="1068"/>
      <c r="BU122" s="1068"/>
      <c r="BV122" s="1068">
        <v>3336803</v>
      </c>
      <c r="BW122" s="1068"/>
      <c r="BX122" s="1068"/>
      <c r="BY122" s="1068"/>
      <c r="BZ122" s="1068"/>
      <c r="CA122" s="1068">
        <v>3233884</v>
      </c>
      <c r="CB122" s="1068"/>
      <c r="CC122" s="1068"/>
      <c r="CD122" s="1068"/>
      <c r="CE122" s="1068"/>
      <c r="CF122" s="1088">
        <v>218.2</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124</v>
      </c>
      <c r="DM122" s="990"/>
      <c r="DN122" s="990"/>
      <c r="DO122" s="990"/>
      <c r="DP122" s="990"/>
      <c r="DQ122" s="990" t="s">
        <v>124</v>
      </c>
      <c r="DR122" s="990"/>
      <c r="DS122" s="990"/>
      <c r="DT122" s="990"/>
      <c r="DU122" s="990"/>
      <c r="DV122" s="991" t="s">
        <v>429</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454</v>
      </c>
      <c r="AB123" s="1029"/>
      <c r="AC123" s="1029"/>
      <c r="AD123" s="1029"/>
      <c r="AE123" s="1030"/>
      <c r="AF123" s="1031" t="s">
        <v>124</v>
      </c>
      <c r="AG123" s="1029"/>
      <c r="AH123" s="1029"/>
      <c r="AI123" s="1029"/>
      <c r="AJ123" s="1030"/>
      <c r="AK123" s="1031" t="s">
        <v>429</v>
      </c>
      <c r="AL123" s="1029"/>
      <c r="AM123" s="1029"/>
      <c r="AN123" s="1029"/>
      <c r="AO123" s="1030"/>
      <c r="AP123" s="1032" t="s">
        <v>429</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468</v>
      </c>
      <c r="BP123" s="1076"/>
      <c r="BQ123" s="1135">
        <v>4890304</v>
      </c>
      <c r="BR123" s="1136"/>
      <c r="BS123" s="1136"/>
      <c r="BT123" s="1136"/>
      <c r="BU123" s="1136"/>
      <c r="BV123" s="1136">
        <v>4793838</v>
      </c>
      <c r="BW123" s="1136"/>
      <c r="BX123" s="1136"/>
      <c r="BY123" s="1136"/>
      <c r="BZ123" s="1136"/>
      <c r="CA123" s="1136">
        <v>4555638</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429</v>
      </c>
      <c r="DH123" s="1029"/>
      <c r="DI123" s="1029"/>
      <c r="DJ123" s="1029"/>
      <c r="DK123" s="1030"/>
      <c r="DL123" s="1031" t="s">
        <v>429</v>
      </c>
      <c r="DM123" s="1029"/>
      <c r="DN123" s="1029"/>
      <c r="DO123" s="1029"/>
      <c r="DP123" s="1030"/>
      <c r="DQ123" s="1031" t="s">
        <v>124</v>
      </c>
      <c r="DR123" s="1029"/>
      <c r="DS123" s="1029"/>
      <c r="DT123" s="1029"/>
      <c r="DU123" s="1030"/>
      <c r="DV123" s="1032" t="s">
        <v>124</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429</v>
      </c>
      <c r="AG124" s="1029"/>
      <c r="AH124" s="1029"/>
      <c r="AI124" s="1029"/>
      <c r="AJ124" s="1030"/>
      <c r="AK124" s="1031" t="s">
        <v>124</v>
      </c>
      <c r="AL124" s="1029"/>
      <c r="AM124" s="1029"/>
      <c r="AN124" s="1029"/>
      <c r="AO124" s="1030"/>
      <c r="AP124" s="1032" t="s">
        <v>432</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64.3</v>
      </c>
      <c r="BR124" s="1098"/>
      <c r="BS124" s="1098"/>
      <c r="BT124" s="1098"/>
      <c r="BU124" s="1098"/>
      <c r="BV124" s="1098">
        <v>61.9</v>
      </c>
      <c r="BW124" s="1098"/>
      <c r="BX124" s="1098"/>
      <c r="BY124" s="1098"/>
      <c r="BZ124" s="1098"/>
      <c r="CA124" s="1098">
        <v>69</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456</v>
      </c>
      <c r="DM124" s="1054"/>
      <c r="DN124" s="1054"/>
      <c r="DO124" s="1054"/>
      <c r="DP124" s="1055"/>
      <c r="DQ124" s="1053" t="s">
        <v>451</v>
      </c>
      <c r="DR124" s="1054"/>
      <c r="DS124" s="1054"/>
      <c r="DT124" s="1054"/>
      <c r="DU124" s="1055"/>
      <c r="DV124" s="1056" t="s">
        <v>429</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454</v>
      </c>
      <c r="AB125" s="1029"/>
      <c r="AC125" s="1029"/>
      <c r="AD125" s="1029"/>
      <c r="AE125" s="1030"/>
      <c r="AF125" s="1031" t="s">
        <v>454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454</v>
      </c>
      <c r="AB126" s="1029"/>
      <c r="AC126" s="1029"/>
      <c r="AD126" s="1029"/>
      <c r="AE126" s="1030"/>
      <c r="AF126" s="1031" t="s">
        <v>124</v>
      </c>
      <c r="AG126" s="1029"/>
      <c r="AH126" s="1029"/>
      <c r="AI126" s="1029"/>
      <c r="AJ126" s="1030"/>
      <c r="AK126" s="1031" t="s">
        <v>124</v>
      </c>
      <c r="AL126" s="1029"/>
      <c r="AM126" s="1029"/>
      <c r="AN126" s="1029"/>
      <c r="AO126" s="1030"/>
      <c r="AP126" s="1032" t="s">
        <v>454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451</v>
      </c>
      <c r="DM126" s="990"/>
      <c r="DN126" s="990"/>
      <c r="DO126" s="990"/>
      <c r="DP126" s="990"/>
      <c r="DQ126" s="990" t="s">
        <v>124</v>
      </c>
      <c r="DR126" s="990"/>
      <c r="DS126" s="990"/>
      <c r="DT126" s="990"/>
      <c r="DU126" s="990"/>
      <c r="DV126" s="991" t="s">
        <v>454</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122</v>
      </c>
      <c r="AB127" s="1029"/>
      <c r="AC127" s="1029"/>
      <c r="AD127" s="1029"/>
      <c r="AE127" s="1030"/>
      <c r="AF127" s="1031">
        <v>83</v>
      </c>
      <c r="AG127" s="1029"/>
      <c r="AH127" s="1029"/>
      <c r="AI127" s="1029"/>
      <c r="AJ127" s="1030"/>
      <c r="AK127" s="1031">
        <v>62</v>
      </c>
      <c r="AL127" s="1029"/>
      <c r="AM127" s="1029"/>
      <c r="AN127" s="1029"/>
      <c r="AO127" s="1030"/>
      <c r="AP127" s="1032">
        <v>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451</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41417</v>
      </c>
      <c r="AB128" s="1118"/>
      <c r="AC128" s="1118"/>
      <c r="AD128" s="1118"/>
      <c r="AE128" s="1119"/>
      <c r="AF128" s="1120">
        <v>47406</v>
      </c>
      <c r="AG128" s="1118"/>
      <c r="AH128" s="1118"/>
      <c r="AI128" s="1118"/>
      <c r="AJ128" s="1119"/>
      <c r="AK128" s="1120">
        <v>45577</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451</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1847605</v>
      </c>
      <c r="AB129" s="1029"/>
      <c r="AC129" s="1029"/>
      <c r="AD129" s="1029"/>
      <c r="AE129" s="1030"/>
      <c r="AF129" s="1031">
        <v>1858592</v>
      </c>
      <c r="AG129" s="1029"/>
      <c r="AH129" s="1029"/>
      <c r="AI129" s="1029"/>
      <c r="AJ129" s="1030"/>
      <c r="AK129" s="1031">
        <v>1793947</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271554</v>
      </c>
      <c r="AB130" s="1029"/>
      <c r="AC130" s="1029"/>
      <c r="AD130" s="1029"/>
      <c r="AE130" s="1030"/>
      <c r="AF130" s="1031">
        <v>317877</v>
      </c>
      <c r="AG130" s="1029"/>
      <c r="AH130" s="1029"/>
      <c r="AI130" s="1029"/>
      <c r="AJ130" s="1030"/>
      <c r="AK130" s="1031">
        <v>312176</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1576051</v>
      </c>
      <c r="AB131" s="1054"/>
      <c r="AC131" s="1054"/>
      <c r="AD131" s="1054"/>
      <c r="AE131" s="1055"/>
      <c r="AF131" s="1053">
        <v>1540715</v>
      </c>
      <c r="AG131" s="1054"/>
      <c r="AH131" s="1054"/>
      <c r="AI131" s="1054"/>
      <c r="AJ131" s="1055"/>
      <c r="AK131" s="1053">
        <v>1481771</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69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8.2701638460000009</v>
      </c>
      <c r="AB132" s="1170"/>
      <c r="AC132" s="1170"/>
      <c r="AD132" s="1170"/>
      <c r="AE132" s="1171"/>
      <c r="AF132" s="1172">
        <v>8.9217668420000003</v>
      </c>
      <c r="AG132" s="1170"/>
      <c r="AH132" s="1170"/>
      <c r="AI132" s="1170"/>
      <c r="AJ132" s="1171"/>
      <c r="AK132" s="1172">
        <v>9.8179813209999995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8.9</v>
      </c>
      <c r="AB133" s="1153"/>
      <c r="AC133" s="1153"/>
      <c r="AD133" s="1153"/>
      <c r="AE133" s="1154"/>
      <c r="AF133" s="1152">
        <v>8.9</v>
      </c>
      <c r="AG133" s="1153"/>
      <c r="AH133" s="1153"/>
      <c r="AI133" s="1153"/>
      <c r="AJ133" s="1154"/>
      <c r="AK133" s="1152">
        <v>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Yfzon+zezMVcs8z2bwr0WhQ+OpwoJabICmKyAvkDLUD8qsqUiOGPEeO58VbYYNxNDEQHhTPqnOEQ8Pwc07aQ==" saltValue="pWZXoSVOJUhsMSnde58X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5" zoomScale="85" zoomScaleNormal="85" zoomScaleSheetLayoutView="85" workbookViewId="0">
      <selection activeCell="B9" sqref="B9:K1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5q5cBf/hFdxgh62QnVa2AX1IgDrpKVXIEyT0PmGKP1knLzUe8R32SE8BCTr+mbaLQyaOmzxlzRDFGmKIP4fZw==" saltValue="bMB9qArfc1LM5TPYVOuZ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B9" sqref="B9:K11"/>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skGCBR+hWR88Th4jaX0O/kAh4seTAPOQFV4FLjq+3C7L/jPOlzp6FDoKnvqimIIXZVg5B8s8VDype6GxmJFyA==" saltValue="xYSqAIPylrUsovbQ7BQN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9" zoomScale="70" zoomScaleSheetLayoutView="70" workbookViewId="0">
      <selection activeCell="B9" sqref="B9:K1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521514</v>
      </c>
      <c r="AP9" s="292">
        <v>231990</v>
      </c>
      <c r="AQ9" s="293">
        <v>189734</v>
      </c>
      <c r="AR9" s="294">
        <v>22.3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19802</v>
      </c>
      <c r="AP10" s="295">
        <v>8809</v>
      </c>
      <c r="AQ10" s="296">
        <v>22180</v>
      </c>
      <c r="AR10" s="297">
        <v>-60.3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123170</v>
      </c>
      <c r="AP11" s="295">
        <v>54791</v>
      </c>
      <c r="AQ11" s="296">
        <v>28692</v>
      </c>
      <c r="AR11" s="297">
        <v>91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4806</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133</v>
      </c>
      <c r="AP14" s="295">
        <v>59</v>
      </c>
      <c r="AQ14" s="296">
        <v>8976</v>
      </c>
      <c r="AR14" s="297">
        <v>-99.3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t="s">
        <v>506</v>
      </c>
      <c r="AP15" s="295" t="s">
        <v>506</v>
      </c>
      <c r="AQ15" s="296">
        <v>4161</v>
      </c>
      <c r="AR15" s="297" t="s">
        <v>506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-46072</v>
      </c>
      <c r="AP16" s="295">
        <v>-20495</v>
      </c>
      <c r="AQ16" s="296">
        <v>-17989</v>
      </c>
      <c r="AR16" s="297">
        <v>13.9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618547</v>
      </c>
      <c r="AP17" s="295">
        <v>275154</v>
      </c>
      <c r="AQ17" s="296">
        <v>240560</v>
      </c>
      <c r="AR17" s="297">
        <v>14.4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26.69</v>
      </c>
      <c r="AP21" s="308">
        <v>21.65</v>
      </c>
      <c r="AQ21" s="309">
        <v>5.04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95.2</v>
      </c>
      <c r="AP22" s="313">
        <v>95.4</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428701</v>
      </c>
      <c r="AP32" s="322">
        <v>190703</v>
      </c>
      <c r="AQ32" s="323">
        <v>139228</v>
      </c>
      <c r="AR32" s="324">
        <v>37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v>5</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68141</v>
      </c>
      <c r="AP35" s="322">
        <v>30312</v>
      </c>
      <c r="AQ35" s="323">
        <v>32095</v>
      </c>
      <c r="AR35" s="324">
        <v>-5.6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6236</v>
      </c>
      <c r="AP36" s="322">
        <v>2774</v>
      </c>
      <c r="AQ36" s="323">
        <v>5254</v>
      </c>
      <c r="AR36" s="324">
        <v>-47.2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62</v>
      </c>
      <c r="AP37" s="322">
        <v>28</v>
      </c>
      <c r="AQ37" s="323">
        <v>1384</v>
      </c>
      <c r="AR37" s="324">
        <v>-98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v>93</v>
      </c>
      <c r="AP38" s="325">
        <v>41</v>
      </c>
      <c r="AQ38" s="326">
        <v>32</v>
      </c>
      <c r="AR38" s="314">
        <v>28.1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-45577</v>
      </c>
      <c r="AP39" s="322">
        <v>-20274</v>
      </c>
      <c r="AQ39" s="323">
        <v>-8131</v>
      </c>
      <c r="AR39" s="324">
        <v>149.30000000000001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-312176</v>
      </c>
      <c r="AP40" s="322">
        <v>-138868</v>
      </c>
      <c r="AQ40" s="323">
        <v>-126394</v>
      </c>
      <c r="AR40" s="324">
        <v>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145480</v>
      </c>
      <c r="AP41" s="322">
        <v>64715</v>
      </c>
      <c r="AQ41" s="323">
        <v>43473</v>
      </c>
      <c r="AR41" s="324">
        <v>48.9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415797</v>
      </c>
      <c r="AN51" s="344">
        <v>169852</v>
      </c>
      <c r="AO51" s="345">
        <v>-22.1</v>
      </c>
      <c r="AP51" s="346">
        <v>316331</v>
      </c>
      <c r="AQ51" s="347">
        <v>38.6</v>
      </c>
      <c r="AR51" s="348">
        <v>-60.7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256565</v>
      </c>
      <c r="AN52" s="352">
        <v>104806</v>
      </c>
      <c r="AO52" s="353">
        <v>-13</v>
      </c>
      <c r="AP52" s="354">
        <v>106387</v>
      </c>
      <c r="AQ52" s="355">
        <v>22.8</v>
      </c>
      <c r="AR52" s="356">
        <v>-35.799999999999997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331554</v>
      </c>
      <c r="AN53" s="344">
        <v>138090</v>
      </c>
      <c r="AO53" s="345">
        <v>-18.7</v>
      </c>
      <c r="AP53" s="346">
        <v>333013</v>
      </c>
      <c r="AQ53" s="347">
        <v>5.3</v>
      </c>
      <c r="AR53" s="348">
        <v>-24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221248</v>
      </c>
      <c r="AN54" s="352">
        <v>92148</v>
      </c>
      <c r="AO54" s="353">
        <v>-12.1</v>
      </c>
      <c r="AP54" s="354">
        <v>126732</v>
      </c>
      <c r="AQ54" s="355">
        <v>19.100000000000001</v>
      </c>
      <c r="AR54" s="356">
        <v>-31.2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819852</v>
      </c>
      <c r="AN55" s="344">
        <v>354301</v>
      </c>
      <c r="AO55" s="345">
        <v>156.6</v>
      </c>
      <c r="AP55" s="346">
        <v>280458</v>
      </c>
      <c r="AQ55" s="347">
        <v>-15.8</v>
      </c>
      <c r="AR55" s="348">
        <v>172.4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717652</v>
      </c>
      <c r="AN56" s="352">
        <v>310135</v>
      </c>
      <c r="AO56" s="353">
        <v>236.6</v>
      </c>
      <c r="AP56" s="354">
        <v>127286</v>
      </c>
      <c r="AQ56" s="355">
        <v>0.4</v>
      </c>
      <c r="AR56" s="356">
        <v>236.2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388810</v>
      </c>
      <c r="AN57" s="344">
        <v>172345</v>
      </c>
      <c r="AO57" s="345">
        <v>-51.4</v>
      </c>
      <c r="AP57" s="346">
        <v>291945</v>
      </c>
      <c r="AQ57" s="347">
        <v>4.0999999999999996</v>
      </c>
      <c r="AR57" s="348">
        <v>-55.5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177893</v>
      </c>
      <c r="AN58" s="352">
        <v>78853</v>
      </c>
      <c r="AO58" s="353">
        <v>-74.599999999999994</v>
      </c>
      <c r="AP58" s="354">
        <v>127651</v>
      </c>
      <c r="AQ58" s="355">
        <v>0.3</v>
      </c>
      <c r="AR58" s="356">
        <v>-74.900000000000006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135733</v>
      </c>
      <c r="AN59" s="344">
        <v>60379</v>
      </c>
      <c r="AO59" s="345">
        <v>-65</v>
      </c>
      <c r="AP59" s="346">
        <v>291173</v>
      </c>
      <c r="AQ59" s="347">
        <v>-0.3</v>
      </c>
      <c r="AR59" s="348">
        <v>-64.7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79487</v>
      </c>
      <c r="AN60" s="352">
        <v>35359</v>
      </c>
      <c r="AO60" s="353">
        <v>-55.2</v>
      </c>
      <c r="AP60" s="354">
        <v>119071</v>
      </c>
      <c r="AQ60" s="355">
        <v>-6.7</v>
      </c>
      <c r="AR60" s="356">
        <v>-48.5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418349</v>
      </c>
      <c r="AN61" s="359">
        <v>178993</v>
      </c>
      <c r="AO61" s="360">
        <v>-0.1</v>
      </c>
      <c r="AP61" s="361">
        <v>302584</v>
      </c>
      <c r="AQ61" s="362">
        <v>6.4</v>
      </c>
      <c r="AR61" s="348">
        <v>-6.5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290569</v>
      </c>
      <c r="AN62" s="352">
        <v>124260</v>
      </c>
      <c r="AO62" s="353">
        <v>16.3</v>
      </c>
      <c r="AP62" s="354">
        <v>121425</v>
      </c>
      <c r="AQ62" s="355">
        <v>7.2</v>
      </c>
      <c r="AR62" s="356">
        <v>9.1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X5JfROzzPxfh1bSM1ny/UN96s03QJM+v8EbUMuK6HeWel2WTjdyBQxdwPiTq6WxmMNTw119pJL6zXJmhwnzvw==" saltValue="zbylATgqXF6Ho56Zu6UQ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5" zoomScale="70" zoomScaleNormal="70" zoomScaleSheetLayoutView="55" workbookViewId="0">
      <selection activeCell="B9" sqref="B9:K1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pGJs5BjYE0PfTHYXNVr5BuIYspk8/mv4jtz2f+zaCncncf3a4SgRq5JgFvTt1yGS2n2VCol73PQCoJl/HkTrw==" saltValue="ZJfUrB6TAg2YNSGb4iZZ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B9" sqref="B9:K1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IpG/EfXJ0TlWA6n2i39Z0a+YMvi7C8XBOCIzWwmjO2Q1r3Px4fandQBb5+eH7VwsTGHjnzKXWP+24s/4vmLeA==" saltValue="WsiPFeO/lPRnh9w5vmA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B9" sqref="B9:K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41.94</v>
      </c>
      <c r="G47" s="12">
        <v>39.07</v>
      </c>
      <c r="H47" s="12">
        <v>38.22</v>
      </c>
      <c r="I47" s="12">
        <v>34.369999999999997</v>
      </c>
      <c r="J47" s="13">
        <v>29.72</v>
      </c>
    </row>
    <row r="48" spans="2:10" ht="57.75" customHeight="1" x14ac:dyDescent="0.15">
      <c r="B48" s="14"/>
      <c r="C48" s="1214" t="s">
        <v>4</v>
      </c>
      <c r="D48" s="1214"/>
      <c r="E48" s="1215"/>
      <c r="F48" s="15">
        <v>2.66</v>
      </c>
      <c r="G48" s="16">
        <v>2.36</v>
      </c>
      <c r="H48" s="16">
        <v>5.05</v>
      </c>
      <c r="I48" s="16">
        <v>2.98</v>
      </c>
      <c r="J48" s="17">
        <v>3.7</v>
      </c>
    </row>
    <row r="49" spans="2:10" ht="57.75" customHeight="1" thickBot="1" x14ac:dyDescent="0.2">
      <c r="B49" s="18"/>
      <c r="C49" s="1216" t="s">
        <v>5</v>
      </c>
      <c r="D49" s="1216"/>
      <c r="E49" s="1217"/>
      <c r="F49" s="19" t="s">
        <v>554</v>
      </c>
      <c r="G49" s="20" t="s">
        <v>555</v>
      </c>
      <c r="H49" s="20">
        <v>3.46</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2cwJT6Lag6IxvNkMantb2TK4a0xpHhOHvVbPku3owf9TzHGAPGJf7Y9pUvCYN5p6UrNMb/i1gVQiJGpn9uxYg==" saltValue="Wh/keWdIbO4ydEGRm67j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2019-10-25T02:48:13Z</cp:lastPrinted>
  <dcterms:created xsi:type="dcterms:W3CDTF">2019-02-14T01:00:47Z</dcterms:created>
  <dcterms:modified xsi:type="dcterms:W3CDTF">2019-10-25T03:30:25Z</dcterms:modified>
  <cp:category/>
</cp:coreProperties>
</file>